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JUG_Kostensatz\TeamKostensatz\- Arbeitsgrundlagen\- Infomaterial für Träger (Formblätter, Richtlinien)\Grundlagen für Träger amb\RL 2023\"/>
    </mc:Choice>
  </mc:AlternateContent>
  <bookViews>
    <workbookView xWindow="0" yWindow="0" windowWidth="23040" windowHeight="9203"/>
  </bookViews>
  <sheets>
    <sheet name="Kalk_Ang" sheetId="11" r:id="rId1"/>
    <sheet name="Anl 1a" sheetId="13" r:id="rId2"/>
    <sheet name="Anl 1b" sheetId="14" r:id="rId3"/>
    <sheet name="Anl 1.1" sheetId="10" r:id="rId4"/>
    <sheet name="Anl 1.2" sheetId="12" r:id="rId5"/>
    <sheet name="Anl 1.3.1" sheetId="6" r:id="rId6"/>
    <sheet name="Anl 1.3.2" sheetId="7" r:id="rId7"/>
    <sheet name="Anl 1.3.3" sheetId="8" r:id="rId8"/>
    <sheet name="Anl 1.3.4" sheetId="9" r:id="rId9"/>
  </sheets>
  <definedNames>
    <definedName name="Bereich" localSheetId="1">#REF!</definedName>
    <definedName name="Bereich" localSheetId="2">#REF!</definedName>
    <definedName name="Bereich">#REF!</definedName>
    <definedName name="_xlnm.Database" localSheetId="1">#REF!</definedName>
    <definedName name="_xlnm.Database" localSheetId="2">#REF!</definedName>
    <definedName name="_xlnm.Database">#REF!</definedName>
    <definedName name="_xlnm.Print_Titles" localSheetId="0">Kalk_Ang!$1:$4</definedName>
    <definedName name="Knoten_Zelle" localSheetId="3">#REF!</definedName>
    <definedName name="Knoten_Zelle" localSheetId="5">#REF!</definedName>
    <definedName name="Knoten_Zelle" localSheetId="6">#REF!</definedName>
    <definedName name="Knoten_Zelle" localSheetId="7">#REF!</definedName>
    <definedName name="Knoten_Zelle" localSheetId="8">#REF!</definedName>
    <definedName name="Knoten_Zelle" localSheetId="2">#REF!</definedName>
    <definedName name="Knoten_Zelle" localSheetId="0">#REF!</definedName>
    <definedName name="Knoten_Zelle">#REF!</definedName>
    <definedName name="moihöoi" localSheetId="2">#REF!</definedName>
    <definedName name="moihöoi">#REF!</definedName>
    <definedName name="XYZ_Zelle" localSheetId="2">#REF!</definedName>
    <definedName name="XYZ_Zelle">#REF!</definedName>
  </definedNames>
  <calcPr calcId="162913"/>
  <customWorkbookViews>
    <customWorkbookView name="Bettina Thomas - Persönliche Ansicht" guid="{69DA4213-A620-4362-9C6E-F8929F5082D1}" mergeInterval="0" personalView="1" maximized="1" xWindow="1911" yWindow="-9" windowWidth="1938" windowHeight="1168" activeSheetId="2" showComments="commIndAndComment"/>
    <customWorkbookView name="Annett Leuteritz - Persönliche Ansicht" guid="{970EE665-410E-48B9-A466-D7B56397ABCE}" mergeInterval="0" personalView="1" maximized="1" xWindow="-8" yWindow="-8" windowWidth="1296" windowHeight="696" activeSheetId="2"/>
  </customWorkbookViews>
</workbook>
</file>

<file path=xl/calcChain.xml><?xml version="1.0" encoding="utf-8"?>
<calcChain xmlns="http://schemas.openxmlformats.org/spreadsheetml/2006/main">
  <c r="C19" i="14" l="1"/>
  <c r="J8" i="10" l="1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30" i="10"/>
  <c r="J7" i="10"/>
  <c r="C14" i="13" l="1"/>
  <c r="I8" i="10" l="1"/>
  <c r="I9" i="10"/>
  <c r="I10" i="10"/>
  <c r="I11" i="10"/>
  <c r="I12" i="10"/>
  <c r="I13" i="10"/>
  <c r="I14" i="10"/>
  <c r="I15" i="10"/>
  <c r="I16" i="10"/>
  <c r="I17" i="10"/>
  <c r="I18" i="10"/>
  <c r="D12" i="13" l="1"/>
  <c r="C17" i="14" l="1"/>
  <c r="C25" i="14" l="1"/>
  <c r="C2" i="14" l="1"/>
  <c r="C26" i="14" l="1"/>
  <c r="B48" i="12"/>
  <c r="B44" i="12"/>
  <c r="C30" i="14" s="1"/>
  <c r="B35" i="12"/>
  <c r="C29" i="14" s="1"/>
  <c r="B30" i="12"/>
  <c r="C28" i="14" s="1"/>
  <c r="B25" i="12"/>
  <c r="C27" i="14" s="1"/>
  <c r="B21" i="12"/>
  <c r="B12" i="12"/>
  <c r="B6" i="12"/>
  <c r="C18" i="14" s="1"/>
  <c r="D3" i="14"/>
  <c r="D18" i="13" l="1"/>
  <c r="D15" i="13"/>
  <c r="D11" i="13"/>
  <c r="D13" i="13"/>
  <c r="D10" i="13"/>
  <c r="D7" i="13"/>
  <c r="D8" i="13"/>
  <c r="D9" i="13"/>
  <c r="D6" i="13"/>
  <c r="D3" i="13"/>
  <c r="C43" i="14"/>
  <c r="C31" i="14"/>
  <c r="D1" i="14"/>
  <c r="C1" i="14"/>
  <c r="D1" i="13"/>
  <c r="C1" i="13"/>
  <c r="C3" i="14" l="1"/>
  <c r="C2" i="13" l="1"/>
  <c r="D23" i="13"/>
  <c r="D22" i="13"/>
  <c r="D21" i="13"/>
  <c r="D20" i="13"/>
  <c r="C9" i="13"/>
  <c r="D14" i="13" s="1"/>
  <c r="C16" i="13" l="1"/>
  <c r="D16" i="13" s="1"/>
  <c r="D24" i="13"/>
  <c r="E31" i="10"/>
  <c r="C4" i="13" s="1"/>
  <c r="I30" i="10"/>
  <c r="I28" i="10"/>
  <c r="I27" i="10"/>
  <c r="I26" i="10"/>
  <c r="I25" i="10"/>
  <c r="I24" i="10"/>
  <c r="I23" i="10"/>
  <c r="I22" i="10"/>
  <c r="I21" i="10"/>
  <c r="I20" i="10"/>
  <c r="I19" i="10"/>
  <c r="I7" i="10"/>
  <c r="E62" i="9"/>
  <c r="I60" i="9"/>
  <c r="G60" i="9"/>
  <c r="I59" i="9"/>
  <c r="G59" i="9"/>
  <c r="I58" i="9"/>
  <c r="G58" i="9"/>
  <c r="I57" i="9"/>
  <c r="G57" i="9"/>
  <c r="I56" i="9"/>
  <c r="G56" i="9"/>
  <c r="I55" i="9"/>
  <c r="G55" i="9"/>
  <c r="I54" i="9"/>
  <c r="G54" i="9"/>
  <c r="I53" i="9"/>
  <c r="G53" i="9"/>
  <c r="I52" i="9"/>
  <c r="G52" i="9"/>
  <c r="I51" i="9"/>
  <c r="G51" i="9"/>
  <c r="I50" i="9"/>
  <c r="G50" i="9"/>
  <c r="I49" i="9"/>
  <c r="G49" i="9"/>
  <c r="I48" i="9"/>
  <c r="G48" i="9"/>
  <c r="I47" i="9"/>
  <c r="G47" i="9"/>
  <c r="I46" i="9"/>
  <c r="G46" i="9"/>
  <c r="I45" i="9"/>
  <c r="G45" i="9"/>
  <c r="I44" i="9"/>
  <c r="G44" i="9"/>
  <c r="I43" i="9"/>
  <c r="G43" i="9"/>
  <c r="I42" i="9"/>
  <c r="G42" i="9"/>
  <c r="I41" i="9"/>
  <c r="G41" i="9"/>
  <c r="I40" i="9"/>
  <c r="G40" i="9"/>
  <c r="I39" i="9"/>
  <c r="G39" i="9"/>
  <c r="I38" i="9"/>
  <c r="G38" i="9"/>
  <c r="I37" i="9"/>
  <c r="G37" i="9"/>
  <c r="I36" i="9"/>
  <c r="G36" i="9"/>
  <c r="I35" i="9"/>
  <c r="G35" i="9"/>
  <c r="I29" i="9"/>
  <c r="G29" i="9"/>
  <c r="I28" i="9"/>
  <c r="G28" i="9"/>
  <c r="I27" i="9"/>
  <c r="G27" i="9"/>
  <c r="I26" i="9"/>
  <c r="G26" i="9"/>
  <c r="I25" i="9"/>
  <c r="G25" i="9"/>
  <c r="I24" i="9"/>
  <c r="G24" i="9"/>
  <c r="I23" i="9"/>
  <c r="G23" i="9"/>
  <c r="I22" i="9"/>
  <c r="G22" i="9"/>
  <c r="I21" i="9"/>
  <c r="G21" i="9"/>
  <c r="I20" i="9"/>
  <c r="G20" i="9"/>
  <c r="I19" i="9"/>
  <c r="G19" i="9"/>
  <c r="I18" i="9"/>
  <c r="G18" i="9"/>
  <c r="I17" i="9"/>
  <c r="G17" i="9"/>
  <c r="E13" i="9"/>
  <c r="I11" i="9"/>
  <c r="G11" i="9"/>
  <c r="I10" i="9"/>
  <c r="G10" i="9"/>
  <c r="I9" i="9"/>
  <c r="G9" i="9"/>
  <c r="I8" i="9"/>
  <c r="G8" i="9"/>
  <c r="I7" i="9"/>
  <c r="G7" i="9"/>
  <c r="I6" i="9"/>
  <c r="G6" i="9"/>
  <c r="I5" i="9"/>
  <c r="G5" i="9"/>
  <c r="D40" i="8"/>
  <c r="D39" i="8"/>
  <c r="D38" i="8"/>
  <c r="D37" i="8"/>
  <c r="D36" i="8"/>
  <c r="D35" i="8"/>
  <c r="D28" i="8"/>
  <c r="D27" i="8"/>
  <c r="D26" i="8"/>
  <c r="D25" i="8"/>
  <c r="D24" i="8"/>
  <c r="D23" i="8"/>
  <c r="D22" i="8"/>
  <c r="D15" i="8"/>
  <c r="D14" i="8"/>
  <c r="D13" i="8"/>
  <c r="D12" i="8"/>
  <c r="D11" i="8"/>
  <c r="D10" i="8"/>
  <c r="D9" i="8"/>
  <c r="D8" i="8"/>
  <c r="D7" i="8"/>
  <c r="D6" i="8"/>
  <c r="I44" i="7"/>
  <c r="I43" i="7"/>
  <c r="I42" i="7"/>
  <c r="I41" i="7"/>
  <c r="I40" i="7"/>
  <c r="I39" i="7"/>
  <c r="I38" i="7"/>
  <c r="I37" i="7"/>
  <c r="I36" i="7"/>
  <c r="I29" i="7"/>
  <c r="I28" i="7"/>
  <c r="I27" i="7"/>
  <c r="I26" i="7"/>
  <c r="I25" i="7"/>
  <c r="I24" i="7"/>
  <c r="I23" i="7"/>
  <c r="I22" i="7"/>
  <c r="I21" i="7"/>
  <c r="I14" i="7"/>
  <c r="I13" i="7"/>
  <c r="I12" i="7"/>
  <c r="I11" i="7"/>
  <c r="I10" i="7"/>
  <c r="I9" i="7"/>
  <c r="I8" i="7"/>
  <c r="I7" i="7"/>
  <c r="I6" i="7"/>
  <c r="F48" i="6"/>
  <c r="F47" i="6"/>
  <c r="F46" i="6"/>
  <c r="F45" i="6"/>
  <c r="F44" i="6"/>
  <c r="F43" i="6"/>
  <c r="F42" i="6"/>
  <c r="F41" i="6"/>
  <c r="F40" i="6"/>
  <c r="F39" i="6"/>
  <c r="F32" i="6"/>
  <c r="F31" i="6"/>
  <c r="F30" i="6"/>
  <c r="F29" i="6"/>
  <c r="F28" i="6"/>
  <c r="F21" i="6"/>
  <c r="F20" i="6"/>
  <c r="F19" i="6"/>
  <c r="F18" i="6"/>
  <c r="F12" i="6"/>
  <c r="C4" i="14" l="1"/>
  <c r="D20" i="11"/>
  <c r="C17" i="13"/>
  <c r="D17" i="13" s="1"/>
  <c r="I31" i="10"/>
  <c r="F50" i="6"/>
  <c r="F34" i="6"/>
  <c r="I46" i="7"/>
  <c r="I16" i="7"/>
  <c r="D17" i="8"/>
  <c r="D42" i="8"/>
  <c r="G31" i="9"/>
  <c r="G13" i="9"/>
  <c r="G62" i="9"/>
  <c r="D30" i="8"/>
  <c r="I31" i="7"/>
  <c r="F23" i="6"/>
  <c r="C12" i="14" l="1"/>
  <c r="C37" i="14"/>
  <c r="C42" i="14"/>
  <c r="C23" i="14"/>
  <c r="C22" i="14"/>
  <c r="C41" i="14"/>
  <c r="C36" i="14"/>
  <c r="C40" i="14"/>
  <c r="C21" i="14"/>
  <c r="C35" i="14"/>
  <c r="C39" i="14"/>
  <c r="C20" i="14"/>
  <c r="C34" i="14"/>
  <c r="C19" i="13"/>
  <c r="D19" i="13" l="1"/>
  <c r="D25" i="13" s="1"/>
  <c r="C33" i="14"/>
  <c r="C38" i="14"/>
  <c r="C16" i="14"/>
  <c r="C13" i="14"/>
  <c r="C11" i="14" s="1"/>
  <c r="D21" i="11" l="1"/>
  <c r="D26" i="13"/>
  <c r="H52" i="9" s="1"/>
  <c r="D6" i="14"/>
  <c r="H60" i="9"/>
  <c r="E5" i="8"/>
  <c r="J39" i="7"/>
  <c r="G40" i="6"/>
  <c r="G30" i="6"/>
  <c r="H43" i="9"/>
  <c r="E39" i="8"/>
  <c r="G29" i="6"/>
  <c r="H37" i="9"/>
  <c r="H41" i="9"/>
  <c r="H53" i="9"/>
  <c r="H57" i="9"/>
  <c r="H18" i="9"/>
  <c r="H26" i="9"/>
  <c r="H6" i="9"/>
  <c r="H10" i="9"/>
  <c r="E34" i="8"/>
  <c r="E25" i="8"/>
  <c r="E21" i="8"/>
  <c r="E13" i="8"/>
  <c r="J36" i="7"/>
  <c r="J40" i="7"/>
  <c r="J23" i="7"/>
  <c r="J27" i="7"/>
  <c r="J6" i="7"/>
  <c r="J14" i="7"/>
  <c r="G41" i="6"/>
  <c r="G45" i="6"/>
  <c r="G31" i="6"/>
  <c r="G18" i="6"/>
  <c r="G16" i="6"/>
  <c r="H39" i="9"/>
  <c r="H51" i="9"/>
  <c r="H20" i="9"/>
  <c r="E23" i="8"/>
  <c r="E7" i="8"/>
  <c r="J42" i="7"/>
  <c r="G39" i="6"/>
  <c r="G27" i="6"/>
  <c r="H38" i="9"/>
  <c r="H46" i="9"/>
  <c r="H50" i="9"/>
  <c r="H54" i="9"/>
  <c r="H19" i="9"/>
  <c r="H23" i="9"/>
  <c r="H27" i="9"/>
  <c r="H11" i="9"/>
  <c r="E38" i="8"/>
  <c r="E22" i="8"/>
  <c r="E6" i="8"/>
  <c r="E10" i="8"/>
  <c r="E14" i="8"/>
  <c r="J41" i="7"/>
  <c r="J35" i="7"/>
  <c r="J24" i="7"/>
  <c r="J7" i="7"/>
  <c r="J11" i="7"/>
  <c r="J5" i="7"/>
  <c r="G46" i="6"/>
  <c r="G28" i="6"/>
  <c r="G32" i="6"/>
  <c r="G6" i="6"/>
  <c r="G10" i="6"/>
  <c r="H47" i="9"/>
  <c r="H24" i="9"/>
  <c r="E35" i="8"/>
  <c r="E27" i="8"/>
  <c r="J38" i="7"/>
  <c r="J25" i="7"/>
  <c r="J12" i="7"/>
  <c r="G20" i="6"/>
  <c r="G5" i="6"/>
  <c r="H35" i="9"/>
  <c r="G12" i="6"/>
  <c r="H17" i="9"/>
  <c r="H5" i="9"/>
  <c r="G23" i="6"/>
  <c r="H62" i="9"/>
  <c r="E30" i="8"/>
  <c r="E17" i="8"/>
  <c r="J31" i="7"/>
  <c r="G50" i="6"/>
  <c r="J31" i="10"/>
  <c r="H13" i="9"/>
  <c r="E42" i="8"/>
  <c r="J16" i="7"/>
  <c r="J46" i="7"/>
  <c r="H31" i="9"/>
  <c r="G34" i="6"/>
  <c r="C32" i="14"/>
  <c r="C24" i="14" s="1"/>
  <c r="D22" i="11"/>
  <c r="D7" i="14"/>
  <c r="G47" i="6" l="1"/>
  <c r="E15" i="8"/>
  <c r="H55" i="9"/>
  <c r="G19" i="6"/>
  <c r="G42" i="6"/>
  <c r="J28" i="7"/>
  <c r="J37" i="7"/>
  <c r="E26" i="8"/>
  <c r="H7" i="9"/>
  <c r="H58" i="9"/>
  <c r="H42" i="9"/>
  <c r="J29" i="7"/>
  <c r="H8" i="9"/>
  <c r="G9" i="6"/>
  <c r="G38" i="6"/>
  <c r="J10" i="7"/>
  <c r="J44" i="7"/>
  <c r="E9" i="8"/>
  <c r="E37" i="8"/>
  <c r="H22" i="9"/>
  <c r="H49" i="9"/>
  <c r="E11" i="8"/>
  <c r="G48" i="6"/>
  <c r="E40" i="8"/>
  <c r="H45" i="9"/>
  <c r="J8" i="7"/>
  <c r="G8" i="6"/>
  <c r="J22" i="7"/>
  <c r="H29" i="9"/>
  <c r="G43" i="6"/>
  <c r="H28" i="9"/>
  <c r="G17" i="6"/>
  <c r="J13" i="7"/>
  <c r="E24" i="8"/>
  <c r="H44" i="9"/>
  <c r="J20" i="7"/>
  <c r="E28" i="8"/>
  <c r="H25" i="9"/>
  <c r="H40" i="9"/>
  <c r="G7" i="6"/>
  <c r="J21" i="7"/>
  <c r="H59" i="9"/>
  <c r="G21" i="6"/>
  <c r="G44" i="6"/>
  <c r="J26" i="7"/>
  <c r="E12" i="8"/>
  <c r="H9" i="9"/>
  <c r="H56" i="9"/>
  <c r="H36" i="9"/>
  <c r="J9" i="7"/>
  <c r="J43" i="7"/>
  <c r="E8" i="8"/>
  <c r="E36" i="8"/>
  <c r="H21" i="9"/>
  <c r="H48" i="9"/>
  <c r="D29" i="14"/>
  <c r="D33" i="14"/>
  <c r="D42" i="14"/>
  <c r="D45" i="14"/>
  <c r="D20" i="14"/>
  <c r="D11" i="14"/>
  <c r="D34" i="14"/>
  <c r="D17" i="14"/>
  <c r="D43" i="14"/>
  <c r="D16" i="14"/>
  <c r="D23" i="14"/>
  <c r="D19" i="14"/>
  <c r="D15" i="14"/>
  <c r="D40" i="14"/>
  <c r="D26" i="14"/>
  <c r="D37" i="14"/>
  <c r="D28" i="14"/>
  <c r="D14" i="14"/>
  <c r="D12" i="14"/>
  <c r="D35" i="14"/>
  <c r="D22" i="14"/>
  <c r="D41" i="14"/>
  <c r="D31" i="14"/>
  <c r="D18" i="14"/>
  <c r="D36" i="14"/>
  <c r="D30" i="14"/>
  <c r="D32" i="14"/>
  <c r="D13" i="14"/>
  <c r="D27" i="14"/>
  <c r="D38" i="14"/>
  <c r="D21" i="14"/>
  <c r="D39" i="14"/>
  <c r="D44" i="14"/>
  <c r="D25" i="14" l="1"/>
  <c r="D24" i="14"/>
  <c r="C46" i="14" l="1"/>
  <c r="D46" i="14" l="1"/>
  <c r="C47" i="14"/>
  <c r="D47" i="14" l="1"/>
  <c r="H37" i="11"/>
  <c r="I37" i="11" s="1"/>
</calcChain>
</file>

<file path=xl/sharedStrings.xml><?xml version="1.0" encoding="utf-8"?>
<sst xmlns="http://schemas.openxmlformats.org/spreadsheetml/2006/main" count="397" uniqueCount="299">
  <si>
    <t xml:space="preserve">Tage </t>
  </si>
  <si>
    <t>Stunden</t>
  </si>
  <si>
    <t>9.</t>
  </si>
  <si>
    <t>10.</t>
  </si>
  <si>
    <t>11.</t>
  </si>
  <si>
    <t>12.</t>
  </si>
  <si>
    <t>./. Feiertage</t>
  </si>
  <si>
    <t>13.</t>
  </si>
  <si>
    <t>14.</t>
  </si>
  <si>
    <t>16.</t>
  </si>
  <si>
    <t>Kostenart</t>
  </si>
  <si>
    <t>Kosten</t>
  </si>
  <si>
    <r>
      <t>S</t>
    </r>
    <r>
      <rPr>
        <sz val="10"/>
        <rFont val="Arial"/>
        <family val="2"/>
      </rPr>
      <t xml:space="preserve"> Kosten ges. (Brutto)</t>
    </r>
  </si>
  <si>
    <t>Telefon</t>
  </si>
  <si>
    <r>
      <t>S</t>
    </r>
    <r>
      <rPr>
        <b/>
        <sz val="10"/>
        <rFont val="Arial"/>
        <family val="2"/>
      </rPr>
      <t xml:space="preserve"> Erlöse</t>
    </r>
  </si>
  <si>
    <r>
      <t xml:space="preserve">Sonstige Kosten </t>
    </r>
    <r>
      <rPr>
        <i/>
        <sz val="8"/>
        <rFont val="Arial"/>
        <family val="2"/>
      </rPr>
      <t>(m. Erläuterung)</t>
    </r>
  </si>
  <si>
    <t>Stellen-Nr.</t>
  </si>
  <si>
    <t>Funktion</t>
  </si>
  <si>
    <t>€</t>
  </si>
  <si>
    <t>Qualifikation</t>
  </si>
  <si>
    <t>1 FLS</t>
  </si>
  <si>
    <t>Jahresarbeitszeit für Fallbearbeitung</t>
  </si>
  <si>
    <t xml:space="preserve"> = </t>
  </si>
  <si>
    <t>./.Sonntage</t>
  </si>
  <si>
    <t>./.Sonnabende</t>
  </si>
  <si>
    <t>./. Urlaub</t>
  </si>
  <si>
    <t>3.</t>
  </si>
  <si>
    <t>4.</t>
  </si>
  <si>
    <t>5.</t>
  </si>
  <si>
    <t>6.</t>
  </si>
  <si>
    <t>7.</t>
  </si>
  <si>
    <t>8.</t>
  </si>
  <si>
    <t>15.</t>
  </si>
  <si>
    <t xml:space="preserve"> Träger der Einrichtung:</t>
  </si>
  <si>
    <t>Sonstige Einnahmen</t>
  </si>
  <si>
    <t>Zeitbedarf für eine FLS am Klienten</t>
  </si>
  <si>
    <t>Träger:</t>
  </si>
  <si>
    <t>Spitzenverband:</t>
  </si>
  <si>
    <t>1.</t>
  </si>
  <si>
    <t>2.</t>
  </si>
  <si>
    <t>19.1</t>
  </si>
  <si>
    <t>19.2</t>
  </si>
  <si>
    <t>19.3</t>
  </si>
  <si>
    <t>19.4</t>
  </si>
  <si>
    <t>17.1</t>
  </si>
  <si>
    <t>Divisor bezogen auf Anzahl der VZE</t>
  </si>
  <si>
    <t>Anzahl VZE:</t>
  </si>
  <si>
    <t>Divisor für 1,0 VZE</t>
  </si>
  <si>
    <t xml:space="preserve">Gebäude </t>
  </si>
  <si>
    <t>Reinigung, Verbrauchsmittel</t>
  </si>
  <si>
    <t xml:space="preserve">Betreuungsaufwand </t>
  </si>
  <si>
    <t>Angbot Träger</t>
  </si>
  <si>
    <t>Erläuterungen</t>
  </si>
  <si>
    <t>Instandhaltung und Wartung für Gebäude - Eigentum</t>
  </si>
  <si>
    <t>Gebäude und zu Gebäuden gehörende techn. Anlagen</t>
  </si>
  <si>
    <t>Anschaffungs- /
Herstellungsjahr</t>
  </si>
  <si>
    <t>Anschaffungs- / Herstellungskosten abzüglich öffentlicher Zuschüsse
€</t>
  </si>
  <si>
    <t>Baukostenindex Herstellungsjahr</t>
  </si>
  <si>
    <t>jährlicher Instandhaltungs-
betrag in €
(1% der hochgerechneten Anschaffungskosten)</t>
  </si>
  <si>
    <t>je Belegungstag in €</t>
  </si>
  <si>
    <t>Summe Instandhaltung Gebäude - Eigentum</t>
  </si>
  <si>
    <t>Instandhaltung und Wartung für Gebäude - Miete</t>
  </si>
  <si>
    <t>jährliche Nettokaltmiete
€</t>
  </si>
  <si>
    <t>jährlicher Instandhaltungs-
betrag in €
(1% der jährlichen Nettokaltmiete)</t>
  </si>
  <si>
    <t>Summe Instandhaltung Gebäude - Miete</t>
  </si>
  <si>
    <t>Instandhaltung und Wartung für Fahrzeuge</t>
  </si>
  <si>
    <t xml:space="preserve">Fahrzeuge </t>
  </si>
  <si>
    <t>jährlicher Instandhaltungs-
betrag in €
(1% der Anschaffungskosten)</t>
  </si>
  <si>
    <t>Summe Instandhaltung Fahrzeuge</t>
  </si>
  <si>
    <t>Instandhaltung und Wartung für Ausstattung</t>
  </si>
  <si>
    <t>Inventar, technische Betriebsanlagen und Geräte</t>
  </si>
  <si>
    <t>Summe Instandhaltung Ausstattung</t>
  </si>
  <si>
    <t>Bemerkungen</t>
  </si>
  <si>
    <t xml:space="preserve">Fremdkapitalzinsen für Gebäude </t>
  </si>
  <si>
    <t>Darlehenszweck</t>
  </si>
  <si>
    <t>Darlehensgeber</t>
  </si>
  <si>
    <t>Darlehens-
nummer</t>
  </si>
  <si>
    <t>Darlehens-
aufnahme
Jahr</t>
  </si>
  <si>
    <t>Darlehens-
aufnahme
Betrag €</t>
  </si>
  <si>
    <t>Darlehenssumme zu Beginn des Vereinbarungszeitraumes</t>
  </si>
  <si>
    <t>Zinssatz
%</t>
  </si>
  <si>
    <t>Zinsen p.a.
€</t>
  </si>
  <si>
    <t>Summe Fremdkapitalzinsen Gebäude</t>
  </si>
  <si>
    <t>Fremdkapitalzinsen für Fahrzeuge</t>
  </si>
  <si>
    <t>Summe Fremdkapitalzinsen Fahrzeuge</t>
  </si>
  <si>
    <t>Fremdkapitalzinsen für Ausstattung</t>
  </si>
  <si>
    <t>Summe Fremdkapitalzinsen Ausstattung</t>
  </si>
  <si>
    <t>Bermerkungen</t>
  </si>
  <si>
    <t xml:space="preserve">Mieten / Pachten für Gebäude </t>
  </si>
  <si>
    <t>Nettokaltmiete
monatlich
€</t>
  </si>
  <si>
    <t>Nettokaltmiete 
jährlich
€</t>
  </si>
  <si>
    <t>Summe Mieten / Pachten Gebäude</t>
  </si>
  <si>
    <t>Leasing für Fahrzeuge</t>
  </si>
  <si>
    <t>Leasingrate 
monatlich
€</t>
  </si>
  <si>
    <t>Leasingrate
jährlich
€</t>
  </si>
  <si>
    <t>Summe Leasing Fahrzeuge</t>
  </si>
  <si>
    <t>Leasing für Ausstattung</t>
  </si>
  <si>
    <t>Summe Leasing Ausstattung</t>
  </si>
  <si>
    <t>Angebot Träger</t>
  </si>
  <si>
    <t xml:space="preserve">Abschreibungen für Gebäude </t>
  </si>
  <si>
    <t>Anzahl</t>
  </si>
  <si>
    <t>Anschaffungs- / Herstellungskosten abzüglich öffentlicher Zuschüsse</t>
  </si>
  <si>
    <t>Abschreibungs-satz max. 2%!)</t>
  </si>
  <si>
    <t>jährliche Abschreibung in €</t>
  </si>
  <si>
    <t>Nutzungsdauer
Jahre</t>
  </si>
  <si>
    <t>Summe Abschreibungen Gebäude</t>
  </si>
  <si>
    <t>Abschreibungen für Fahrzeuge</t>
  </si>
  <si>
    <t>Abschreibungs-satz )</t>
  </si>
  <si>
    <t>Summe Abschreibungen Fahrzeuge</t>
  </si>
  <si>
    <t>Abschreibungen für Ausstattung</t>
  </si>
  <si>
    <t>Kalkulationsjahr</t>
  </si>
  <si>
    <t xml:space="preserve">Abschreibungs-satz </t>
  </si>
  <si>
    <t>Summe Abschreibungen Ausstattung</t>
  </si>
  <si>
    <t>Tarifzugehörigkeit / Tarifgebiet:</t>
  </si>
  <si>
    <t>Jahreswert  1,0 VZE</t>
  </si>
  <si>
    <t>Stellennr.</t>
  </si>
  <si>
    <t>Wo-AZ i.Std</t>
  </si>
  <si>
    <t>Erfahrungsstufe</t>
  </si>
  <si>
    <t xml:space="preserve">Bruttoverdienst inkl. Arbeitgeberanteil </t>
  </si>
  <si>
    <t xml:space="preserve">Bruttoverdienst inkl. Arbeitgeberanteil
und Sonderzahlungen sowie Umlagen € </t>
  </si>
  <si>
    <t>Ist-Tarifgru.</t>
  </si>
  <si>
    <t>VZE</t>
  </si>
  <si>
    <t>Sozialpädagoge</t>
  </si>
  <si>
    <t>und Sonderzahlungen sowie Umlagen</t>
  </si>
  <si>
    <t>Sonstiges</t>
  </si>
  <si>
    <t>Therapeut</t>
  </si>
  <si>
    <t>Psychologe</t>
  </si>
  <si>
    <t>je FLS in €</t>
  </si>
  <si>
    <t>Kalkulationsblatt - Angebot</t>
  </si>
  <si>
    <t xml:space="preserve">Datum: </t>
  </si>
  <si>
    <t xml:space="preserve">Name: </t>
  </si>
  <si>
    <t>Adresse :</t>
  </si>
  <si>
    <t xml:space="preserve">Ort: </t>
  </si>
  <si>
    <t>Ansprechpartner:</t>
  </si>
  <si>
    <t>Tel / E-Mail:</t>
  </si>
  <si>
    <t>1. Vereinbarungszeitraum:</t>
  </si>
  <si>
    <t>von</t>
  </si>
  <si>
    <t>bis</t>
  </si>
  <si>
    <t>Leistungsangebot:</t>
  </si>
  <si>
    <t>2. In Betrieb seit:</t>
  </si>
  <si>
    <t>sonstiges:_________________</t>
  </si>
  <si>
    <t>Derzeit gezahltes Entgelt:</t>
  </si>
  <si>
    <t>Antragszeitraum:</t>
  </si>
  <si>
    <t>bisher vereinb.</t>
  </si>
  <si>
    <t>kalkulierte</t>
  </si>
  <si>
    <t xml:space="preserve">Kosten </t>
  </si>
  <si>
    <t>Gesamtentgelt</t>
  </si>
  <si>
    <t>Unternehmensform:</t>
  </si>
  <si>
    <t>Einzelunternehmer</t>
  </si>
  <si>
    <t>im HRG eingetragener Kaufmann</t>
  </si>
  <si>
    <t>GmbH</t>
  </si>
  <si>
    <t>gGmbH</t>
  </si>
  <si>
    <t>eingetragener Verein</t>
  </si>
  <si>
    <t>GbR</t>
  </si>
  <si>
    <t>KG</t>
  </si>
  <si>
    <t>eG</t>
  </si>
  <si>
    <t>AG</t>
  </si>
  <si>
    <t>je FLS</t>
  </si>
  <si>
    <t>Standort in Oberhavel  wenn abweichend von Trägeradresse</t>
  </si>
  <si>
    <t>3. Leistungsbeschreibung vom:</t>
  </si>
  <si>
    <t>4. VZE päd Personal:</t>
  </si>
  <si>
    <t>5. Divisor für 1,0 VZE</t>
  </si>
  <si>
    <t>§ 17 SGB VIII</t>
  </si>
  <si>
    <t>§ 20 SGB VIII</t>
  </si>
  <si>
    <t>§ 29 SGB VIII</t>
  </si>
  <si>
    <t>Ich versichere die Vollständigkeit und Richtigkeit der obigen und den Anlagen enthaltenen Angaben.</t>
  </si>
  <si>
    <t>Datum</t>
  </si>
  <si>
    <t>Name</t>
  </si>
  <si>
    <t>Unterschrift</t>
  </si>
  <si>
    <t>§ 30 SGB VIII</t>
  </si>
  <si>
    <t>§ 31 SGB VIII</t>
  </si>
  <si>
    <t>§ 35 SGB VIII</t>
  </si>
  <si>
    <t>§ 35a SGB VIII</t>
  </si>
  <si>
    <t>§ 37(2) SGB VIII</t>
  </si>
  <si>
    <t>§ 13(2)) SGB VIII</t>
  </si>
  <si>
    <t xml:space="preserve">sonstige Form § </t>
  </si>
  <si>
    <t>für Volljährige nach § 41</t>
  </si>
  <si>
    <t>Büromaterial</t>
  </si>
  <si>
    <t>Erläuterung</t>
  </si>
  <si>
    <t>Porto</t>
  </si>
  <si>
    <t>Verbrauchsmittel</t>
  </si>
  <si>
    <t>Reinigung</t>
  </si>
  <si>
    <t>Hilfeart:</t>
  </si>
  <si>
    <t xml:space="preserve"> = Jahresnettoarbeitszeit </t>
  </si>
  <si>
    <t>21.1</t>
  </si>
  <si>
    <t>21.2</t>
  </si>
  <si>
    <t>21.3</t>
  </si>
  <si>
    <t>21.4</t>
  </si>
  <si>
    <t>21.5</t>
  </si>
  <si>
    <t>21.6</t>
  </si>
  <si>
    <t>23.1</t>
  </si>
  <si>
    <t>23.2</t>
  </si>
  <si>
    <t xml:space="preserve">Nettokosten gesamt
</t>
  </si>
  <si>
    <t>§</t>
  </si>
  <si>
    <r>
      <t xml:space="preserve">Zusatzmodul  für stationäre Leistung </t>
    </r>
    <r>
      <rPr>
        <i/>
        <sz val="14"/>
        <rFont val="Arial"/>
        <family val="2"/>
      </rPr>
      <t>§</t>
    </r>
  </si>
  <si>
    <r>
      <t>./. Krankheit</t>
    </r>
    <r>
      <rPr>
        <i/>
        <sz val="8"/>
        <rFont val="Arial"/>
        <family val="2"/>
      </rPr>
      <t xml:space="preserve">    </t>
    </r>
    <r>
      <rPr>
        <i/>
        <sz val="8"/>
        <color rgb="FFFF0000"/>
        <rFont val="Arial"/>
        <family val="2"/>
      </rPr>
      <t/>
    </r>
  </si>
  <si>
    <t xml:space="preserve">./. Fortbildung und Supervision </t>
  </si>
  <si>
    <t>Vor- und Nachbereitung 8,75 min</t>
  </si>
  <si>
    <t>Fahrzeit 10,5 min</t>
  </si>
  <si>
    <t>17.2</t>
  </si>
  <si>
    <t>Divisorermittlung</t>
  </si>
  <si>
    <t>in Stunden</t>
  </si>
  <si>
    <t>Übertrag von Anlage 1a</t>
  </si>
  <si>
    <t>Instandhaltungs- und Wartungskosten (Anlage 1.3.1)</t>
  </si>
  <si>
    <t>Fremdkapitalzinsen  (Anlage 1.3.2)</t>
  </si>
  <si>
    <t>Leasing (Anlage 1.3.3)</t>
  </si>
  <si>
    <t>Abschreibungen (Anlage 1.3.4)</t>
  </si>
  <si>
    <t>Ʃ Investitionskosten ohne Mobilitätskosten</t>
  </si>
  <si>
    <t>Fremdkapitalzinsen (Anlage 1.3.2)</t>
  </si>
  <si>
    <t>Kaltmiete, Pachten (Anlage 1.3.3)</t>
  </si>
  <si>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 xml:space="preserve"> Personalkosten</t>
    </r>
  </si>
  <si>
    <t>Berufsgenossenschaft</t>
  </si>
  <si>
    <r>
      <t xml:space="preserve">Sonstige Personalkosten </t>
    </r>
    <r>
      <rPr>
        <i/>
        <sz val="8"/>
        <rFont val="Arial"/>
        <family val="2"/>
      </rPr>
      <t>(mit Erläuterung)</t>
    </r>
  </si>
  <si>
    <t>Jahres-kosten</t>
  </si>
  <si>
    <t>Kosten je Fachleistgstd.</t>
  </si>
  <si>
    <t xml:space="preserve">davon Ʃ Gebäude </t>
  </si>
  <si>
    <t xml:space="preserve">davon Ʃ Ausstattung </t>
  </si>
  <si>
    <t>22.b.1</t>
  </si>
  <si>
    <t>22.b.2</t>
  </si>
  <si>
    <t>22.a.1</t>
  </si>
  <si>
    <t>22.a.2</t>
  </si>
  <si>
    <t>22.a.3</t>
  </si>
  <si>
    <t>22.a.4</t>
  </si>
  <si>
    <t>22.a.5</t>
  </si>
  <si>
    <t>22.b</t>
  </si>
  <si>
    <t>22.a</t>
  </si>
  <si>
    <t xml:space="preserve">Bewirtschaftungkosten (Warmmietanteil) </t>
  </si>
  <si>
    <t>Summe Pos. 21.2</t>
  </si>
  <si>
    <t xml:space="preserve">Summe Pos. 21.1 </t>
  </si>
  <si>
    <t>Steuern</t>
  </si>
  <si>
    <t>Versicherungen</t>
  </si>
  <si>
    <t>Kraftstoffe</t>
  </si>
  <si>
    <t>Energie</t>
  </si>
  <si>
    <t>Brennstoffe</t>
  </si>
  <si>
    <t xml:space="preserve">Versicherungen </t>
  </si>
  <si>
    <t xml:space="preserve">Gebühren </t>
  </si>
  <si>
    <t>22.a.6</t>
  </si>
  <si>
    <t>22.b.2.1</t>
  </si>
  <si>
    <t>22.b.2.2</t>
  </si>
  <si>
    <t>22.b.2.3</t>
  </si>
  <si>
    <t>22.b.2.4</t>
  </si>
  <si>
    <t>22.b.1.1</t>
  </si>
  <si>
    <t>22.b.1.2</t>
  </si>
  <si>
    <t>22.b.1.3</t>
  </si>
  <si>
    <t>22.b.1.4</t>
  </si>
  <si>
    <t xml:space="preserve">Sonstiges (Erläuterung) </t>
  </si>
  <si>
    <t>Stiftung</t>
  </si>
  <si>
    <t>6. Divisor für Gesamt-VZE</t>
  </si>
  <si>
    <t>Fallübergreifende Arbeiten</t>
  </si>
  <si>
    <t>Träger der Einrichtung:</t>
  </si>
  <si>
    <t>Fortbildungskosten / Supervisionskosten</t>
  </si>
  <si>
    <t>ÖPNV / km-Pauschale</t>
  </si>
  <si>
    <t>Porto / Büromaterial / Fachliteratur</t>
  </si>
  <si>
    <t>Bewirtschaftungkosten (Warmmietanteil), Energie</t>
  </si>
  <si>
    <t>Sachbezüge / Zuschüsse / Fördermittel</t>
  </si>
  <si>
    <t>Fachliteratur</t>
  </si>
  <si>
    <t>Wasser / Abwasser</t>
  </si>
  <si>
    <t xml:space="preserve">Steuern </t>
  </si>
  <si>
    <t>Zuschläge für Nacht-, Sa, So- und Feiertage</t>
  </si>
  <si>
    <t>Kostenkalkulation - gesamt</t>
  </si>
  <si>
    <t xml:space="preserve"> Personalkosten - Einzelaufstellung </t>
  </si>
  <si>
    <t>Untersetzung Sachkosten</t>
  </si>
  <si>
    <t>Instandhaltung und Wartung</t>
  </si>
  <si>
    <t>Fremdkapitalzinsen</t>
  </si>
  <si>
    <t>Mieten, Pachten, Leasing</t>
  </si>
  <si>
    <t>Abschreibungen</t>
  </si>
  <si>
    <t>§ 27(3) SGB VIII</t>
  </si>
  <si>
    <t>§ 18 SGB VIII</t>
  </si>
  <si>
    <t>kollegiale Fallberatung 2,5 min</t>
  </si>
  <si>
    <t>Pauschale aufsuchend bis zu 2.555 € je VZE und Jahr</t>
  </si>
  <si>
    <t>Bezeichnung des Leistgungsangebots</t>
  </si>
  <si>
    <t xml:space="preserve"> =jährliche Arbeitszeit für FLS</t>
  </si>
  <si>
    <t>17.</t>
  </si>
  <si>
    <t>17.3</t>
  </si>
  <si>
    <t>17.4</t>
  </si>
  <si>
    <t>17.5</t>
  </si>
  <si>
    <t>18.1</t>
  </si>
  <si>
    <t>18.2</t>
  </si>
  <si>
    <t>Pauschale 1 % der Kosten für pädagogisches Personal</t>
  </si>
  <si>
    <t xml:space="preserve">jährliche Arbeitszeit für FLS mit Auslastungsgrad 98%- Wagnisausgleich </t>
  </si>
  <si>
    <t>Tes</t>
  </si>
  <si>
    <t>wöchentliche Arbeitszeit</t>
  </si>
  <si>
    <t xml:space="preserve">Ʃ Sachkosten und Investitionskosten (pauschal ohne Mobilitätskosten bei aufsuchenden Hilfen) </t>
  </si>
  <si>
    <t>Ʃ Sachkosten (bei Bedarf Untersetzung Anlage 1.2.)</t>
  </si>
  <si>
    <t>Kraftstoffe / Steuern, Versicherungen (Anlage 1.2)</t>
  </si>
  <si>
    <t>Pädagogisches Personal (Anlage 1.1)</t>
  </si>
  <si>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 xml:space="preserve"> Overheadkosten </t>
    </r>
  </si>
  <si>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 xml:space="preserve"> Mobilitätskosten 
nur für aufsuchende Hilfen  
            </t>
    </r>
  </si>
  <si>
    <t>Pauschale bis zu 10 % der Kosten für pädagogisches Personal</t>
  </si>
  <si>
    <t>ÖPNV / km-Pauschale (Anlalge 1.2)</t>
  </si>
  <si>
    <r>
      <t>./. Sonstiges</t>
    </r>
    <r>
      <rPr>
        <i/>
        <sz val="8"/>
        <rFont val="Arial"/>
        <family val="2"/>
      </rPr>
      <t xml:space="preserve">  </t>
    </r>
    <r>
      <rPr>
        <i/>
        <sz val="8"/>
        <color rgb="FFFF0000"/>
        <rFont val="Arial"/>
        <family val="2"/>
      </rPr>
      <t/>
    </r>
  </si>
  <si>
    <t>Pauschale aufsuchend bis zu 2.774 € je VZE und Jahr</t>
  </si>
  <si>
    <t>Pauschale aufsuchend 6.315 € / Pauschale nichtaufsuchend mit Mobilitäskosten bis zu 8.591 € je VZE und Jahr</t>
  </si>
  <si>
    <t xml:space="preserve">Summe Pos. 22.a.2 </t>
  </si>
  <si>
    <t>Summe Pos. 22.a.3</t>
  </si>
  <si>
    <t xml:space="preserve">Summe Pos. 22.a.4 </t>
  </si>
  <si>
    <t xml:space="preserve">Summe Pos. 22.a.5 </t>
  </si>
  <si>
    <t xml:space="preserve">Summe Pos. 22.a.6 </t>
  </si>
  <si>
    <t>Summe Pos. 22.a.1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</si>
</sst>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-* #,##0\ _€_-;\-* #,##0\ _€_-;_-* &quot;-&quot;\ _€_-;_-@_-"/>
    <numFmt numFmtId="165" formatCode="_-* #,##0.00\ _D_M_-;\-* #,##0.00\ _D_M_-;_-* &quot;-&quot;??\ _D_M_-;_-@_-"/>
    <numFmt numFmtId="166" formatCode="#,##0.00\ &quot;€&quot;"/>
    <numFmt numFmtId="167" formatCode="_(&quot;$&quot;* #,##0_);_(&quot;$&quot;* \(#,##0\);_(&quot;$&quot;* &quot;-&quot;_);_(@_)"/>
    <numFmt numFmtId="168" formatCode="_-* #,##0.00\ [$€-1]_-;\-* #,##0.00\ [$€-1]_-;_-* &quot;-&quot;??\ [$€-1]_-"/>
    <numFmt numFmtId="169" formatCode="0.0"/>
    <numFmt numFmtId="170" formatCode="_-* #,##0.00\ _€_-;\-* #,##0.00\ _€_-;_-* &quot;-&quot;??\ _€_-;_-@_-"/>
    <numFmt numFmtId="171" formatCode="_-* #,##0.0\ _€_-;\-* #,##0.0\ _€_-;_-* &quot;-&quot;??\ _€_-;_-@_-"/>
    <numFmt numFmtId="172" formatCode="0.000"/>
    <numFmt numFmtId="173" formatCode="#,##0.00\ &quot;DM&quot;;[Red]\-#,##0.00\ &quot;DM&quot;"/>
    <numFmt numFmtId="174" formatCode="#,##0.00\ _€"/>
  </numFmts>
  <fonts count="4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Symbol"/>
      <family val="1"/>
      <charset val="2"/>
    </font>
    <font>
      <i/>
      <sz val="8"/>
      <name val="Arial"/>
      <family val="2"/>
    </font>
    <font>
      <b/>
      <sz val="10"/>
      <name val="Symbol"/>
      <family val="1"/>
      <charset val="2"/>
    </font>
    <font>
      <b/>
      <sz val="8"/>
      <name val="Arial"/>
      <family val="2"/>
    </font>
    <font>
      <sz val="10"/>
      <name val="MS Sans Serif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theme="0" tint="-0.34998626667073579"/>
      <name val="Arial"/>
      <family val="2"/>
    </font>
    <font>
      <sz val="11"/>
      <name val="Calibri"/>
      <family val="2"/>
    </font>
    <font>
      <sz val="10"/>
      <name val="Calibri"/>
      <family val="2"/>
    </font>
    <font>
      <sz val="9"/>
      <name val="Arial"/>
      <family val="2"/>
    </font>
    <font>
      <b/>
      <sz val="11"/>
      <name val="Calibri"/>
      <family val="2"/>
    </font>
    <font>
      <sz val="11"/>
      <color theme="0"/>
      <name val="Calibri"/>
      <family val="2"/>
      <scheme val="minor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0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b/>
      <sz val="14"/>
      <name val="Calibri"/>
      <family val="2"/>
    </font>
    <font>
      <b/>
      <i/>
      <sz val="11"/>
      <name val="Calibri"/>
      <family val="2"/>
    </font>
    <font>
      <b/>
      <sz val="9"/>
      <name val="Arial"/>
      <family val="2"/>
    </font>
    <font>
      <b/>
      <sz val="18"/>
      <name val="Calibri"/>
      <family val="2"/>
    </font>
    <font>
      <sz val="12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b/>
      <i/>
      <sz val="14"/>
      <name val="Arial"/>
      <family val="2"/>
    </font>
    <font>
      <b/>
      <sz val="16"/>
      <name val="Arial"/>
      <family val="2"/>
    </font>
    <font>
      <sz val="16"/>
      <color indexed="9"/>
      <name val="Arial"/>
      <family val="2"/>
    </font>
    <font>
      <sz val="16"/>
      <name val="Arial"/>
      <family val="2"/>
    </font>
    <font>
      <sz val="11"/>
      <color indexed="9"/>
      <name val="Arial"/>
      <family val="2"/>
    </font>
    <font>
      <i/>
      <sz val="10"/>
      <name val="Arial"/>
      <family val="2"/>
    </font>
    <font>
      <i/>
      <sz val="8"/>
      <color rgb="FFFF0000"/>
      <name val="Arial"/>
      <family val="2"/>
    </font>
    <font>
      <b/>
      <i/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49"/>
      </patternFill>
    </fill>
    <fill>
      <patternFill patternType="solid">
        <fgColor indexed="4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CFEA0"/>
        <bgColor indexed="64"/>
      </patternFill>
    </fill>
    <fill>
      <patternFill patternType="gray125">
        <fgColor indexed="13"/>
        <bgColor rgb="FFFCFEA0"/>
      </patternFill>
    </fill>
    <fill>
      <patternFill patternType="gray125">
        <fgColor indexed="13"/>
        <bgColor theme="9" tint="0.5999938962981048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gray0625">
        <fgColor theme="0" tint="-0.34998626667073579"/>
        <bgColor theme="0" tint="-0.14999847407452621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gray0625">
        <bgColor theme="0" tint="-0.14999847407452621"/>
      </patternFill>
    </fill>
    <fill>
      <patternFill patternType="gray0625">
        <fgColor theme="0" tint="-0.34998626667073579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gray125">
        <fgColor theme="0" tint="-0.34998626667073579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gray0625">
        <fgColor theme="0" tint="-0.34998626667073579"/>
        <bgColor theme="0" tint="-0.14996795556505021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CFF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2">
    <xf numFmtId="0" fontId="0" fillId="0" borderId="0"/>
    <xf numFmtId="0" fontId="11" fillId="5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4" borderId="0" applyNumberFormat="0" applyBorder="0" applyAlignment="0" applyProtection="0"/>
    <xf numFmtId="0" fontId="11" fillId="8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3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3" borderId="0" applyNumberFormat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0" fillId="0" borderId="0"/>
    <xf numFmtId="0" fontId="9" fillId="0" borderId="0"/>
    <xf numFmtId="0" fontId="2" fillId="0" borderId="0"/>
    <xf numFmtId="0" fontId="18" fillId="17" borderId="0" applyNumberFormat="0" applyBorder="0" applyAlignment="0" applyProtection="0"/>
    <xf numFmtId="17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3" fontId="9" fillId="0" borderId="0" applyFont="0" applyFill="0" applyBorder="0" applyAlignment="0" applyProtection="0"/>
    <xf numFmtId="170" fontId="2" fillId="0" borderId="0" applyFont="0" applyFill="0" applyBorder="0" applyAlignment="0" applyProtection="0"/>
  </cellStyleXfs>
  <cellXfs count="726">
    <xf numFmtId="0" fontId="0" fillId="0" borderId="0" xfId="0"/>
    <xf numFmtId="165" fontId="0" fillId="0" borderId="3" xfId="22" applyFont="1" applyBorder="1"/>
    <xf numFmtId="0" fontId="2" fillId="0" borderId="6" xfId="0" applyFont="1" applyBorder="1"/>
    <xf numFmtId="165" fontId="13" fillId="0" borderId="3" xfId="22" applyFont="1" applyBorder="1"/>
    <xf numFmtId="0" fontId="17" fillId="0" borderId="15" xfId="25" applyFont="1" applyBorder="1" applyProtection="1"/>
    <xf numFmtId="0" fontId="14" fillId="0" borderId="13" xfId="25" applyFont="1" applyBorder="1" applyAlignment="1" applyProtection="1">
      <alignment vertical="top"/>
    </xf>
    <xf numFmtId="4" fontId="14" fillId="0" borderId="13" xfId="25" applyNumberFormat="1" applyFont="1" applyBorder="1" applyAlignment="1" applyProtection="1">
      <alignment vertical="top"/>
    </xf>
    <xf numFmtId="4" fontId="14" fillId="0" borderId="14" xfId="25" applyNumberFormat="1" applyFont="1" applyBorder="1" applyAlignment="1" applyProtection="1">
      <alignment vertical="top"/>
    </xf>
    <xf numFmtId="0" fontId="14" fillId="0" borderId="0" xfId="25" applyFont="1" applyAlignment="1" applyProtection="1">
      <alignment vertical="top"/>
    </xf>
    <xf numFmtId="0" fontId="14" fillId="0" borderId="0" xfId="25" applyFont="1" applyBorder="1" applyAlignment="1" applyProtection="1">
      <alignment vertical="top"/>
    </xf>
    <xf numFmtId="4" fontId="14" fillId="0" borderId="0" xfId="25" applyNumberFormat="1" applyFont="1" applyBorder="1" applyAlignment="1" applyProtection="1">
      <alignment vertical="top"/>
    </xf>
    <xf numFmtId="0" fontId="19" fillId="18" borderId="33" xfId="26" applyFont="1" applyFill="1" applyBorder="1" applyAlignment="1" applyProtection="1">
      <alignment vertical="top"/>
    </xf>
    <xf numFmtId="0" fontId="17" fillId="0" borderId="13" xfId="25" applyFont="1" applyBorder="1" applyAlignment="1" applyProtection="1">
      <alignment vertical="top"/>
    </xf>
    <xf numFmtId="0" fontId="19" fillId="18" borderId="34" xfId="26" applyFont="1" applyFill="1" applyBorder="1" applyAlignment="1" applyProtection="1">
      <alignment vertical="top"/>
    </xf>
    <xf numFmtId="0" fontId="19" fillId="19" borderId="7" xfId="26" applyFont="1" applyFill="1" applyBorder="1" applyAlignment="1" applyProtection="1">
      <alignment horizontal="left" vertical="top" wrapText="1"/>
    </xf>
    <xf numFmtId="0" fontId="19" fillId="17" borderId="7" xfId="26" applyFont="1" applyBorder="1" applyAlignment="1" applyProtection="1">
      <alignment horizontal="right" vertical="top" wrapText="1"/>
    </xf>
    <xf numFmtId="4" fontId="19" fillId="17" borderId="7" xfId="26" applyNumberFormat="1" applyFont="1" applyBorder="1" applyAlignment="1" applyProtection="1">
      <alignment horizontal="right" vertical="top" wrapText="1"/>
    </xf>
    <xf numFmtId="4" fontId="19" fillId="17" borderId="35" xfId="26" applyNumberFormat="1" applyFont="1" applyBorder="1" applyAlignment="1" applyProtection="1">
      <alignment horizontal="right" vertical="top" wrapText="1"/>
    </xf>
    <xf numFmtId="4" fontId="14" fillId="0" borderId="32" xfId="25" applyNumberFormat="1" applyFont="1" applyBorder="1" applyAlignment="1" applyProtection="1">
      <alignment vertical="top"/>
      <protection locked="0"/>
    </xf>
    <xf numFmtId="0" fontId="14" fillId="0" borderId="6" xfId="25" applyFont="1" applyBorder="1" applyAlignment="1" applyProtection="1">
      <alignment vertical="top"/>
      <protection locked="0"/>
    </xf>
    <xf numFmtId="0" fontId="14" fillId="0" borderId="31" xfId="25" applyFont="1" applyBorder="1" applyAlignment="1" applyProtection="1">
      <alignment vertical="top"/>
      <protection locked="0"/>
    </xf>
    <xf numFmtId="4" fontId="14" fillId="20" borderId="6" xfId="27" applyNumberFormat="1" applyFont="1" applyFill="1" applyBorder="1" applyAlignment="1" applyProtection="1">
      <alignment vertical="top"/>
      <protection locked="0"/>
    </xf>
    <xf numFmtId="4" fontId="14" fillId="0" borderId="6" xfId="25" applyNumberFormat="1" applyFont="1" applyFill="1" applyBorder="1" applyAlignment="1" applyProtection="1">
      <alignment vertical="top"/>
      <protection locked="0"/>
    </xf>
    <xf numFmtId="4" fontId="14" fillId="21" borderId="6" xfId="27" applyNumberFormat="1" applyFont="1" applyFill="1" applyBorder="1" applyAlignment="1" applyProtection="1">
      <alignment vertical="top"/>
    </xf>
    <xf numFmtId="0" fontId="14" fillId="0" borderId="0" xfId="25" applyFont="1" applyBorder="1" applyAlignment="1" applyProtection="1">
      <alignment horizontal="left" vertical="top"/>
    </xf>
    <xf numFmtId="4" fontId="14" fillId="20" borderId="0" xfId="25" applyNumberFormat="1" applyFont="1" applyFill="1" applyBorder="1" applyAlignment="1" applyProtection="1">
      <alignment vertical="top"/>
    </xf>
    <xf numFmtId="4" fontId="14" fillId="0" borderId="0" xfId="25" applyNumberFormat="1" applyFont="1" applyFill="1" applyBorder="1" applyAlignment="1" applyProtection="1">
      <alignment vertical="top"/>
    </xf>
    <xf numFmtId="4" fontId="14" fillId="0" borderId="2" xfId="25" applyNumberFormat="1" applyFont="1" applyFill="1" applyBorder="1" applyAlignment="1" applyProtection="1">
      <alignment vertical="top"/>
    </xf>
    <xf numFmtId="0" fontId="19" fillId="18" borderId="36" xfId="26" applyFont="1" applyFill="1" applyBorder="1" applyAlignment="1" applyProtection="1">
      <alignment vertical="top"/>
    </xf>
    <xf numFmtId="0" fontId="17" fillId="22" borderId="0" xfId="25" applyFont="1" applyFill="1" applyBorder="1" applyAlignment="1" applyProtection="1">
      <alignment vertical="top"/>
    </xf>
    <xf numFmtId="0" fontId="17" fillId="21" borderId="0" xfId="25" applyFont="1" applyFill="1" applyBorder="1" applyAlignment="1" applyProtection="1">
      <alignment vertical="top"/>
    </xf>
    <xf numFmtId="4" fontId="17" fillId="21" borderId="0" xfId="25" applyNumberFormat="1" applyFont="1" applyFill="1" applyBorder="1" applyAlignment="1" applyProtection="1">
      <alignment vertical="top"/>
    </xf>
    <xf numFmtId="4" fontId="17" fillId="21" borderId="0" xfId="25" applyNumberFormat="1" applyFont="1" applyFill="1" applyBorder="1" applyAlignment="1" applyProtection="1">
      <alignment horizontal="center" vertical="top"/>
    </xf>
    <xf numFmtId="0" fontId="19" fillId="0" borderId="37" xfId="26" applyFont="1" applyFill="1" applyBorder="1" applyAlignment="1" applyProtection="1">
      <alignment vertical="top"/>
    </xf>
    <xf numFmtId="0" fontId="14" fillId="0" borderId="20" xfId="25" applyFont="1" applyFill="1" applyBorder="1" applyAlignment="1" applyProtection="1">
      <alignment vertical="top" wrapText="1"/>
    </xf>
    <xf numFmtId="0" fontId="15" fillId="0" borderId="20" xfId="25" applyFont="1" applyFill="1" applyBorder="1" applyAlignment="1" applyProtection="1">
      <alignment vertical="top" wrapText="1"/>
    </xf>
    <xf numFmtId="4" fontId="14" fillId="0" borderId="20" xfId="25" applyNumberFormat="1" applyFont="1" applyFill="1" applyBorder="1" applyAlignment="1" applyProtection="1">
      <alignment vertical="top"/>
    </xf>
    <xf numFmtId="4" fontId="14" fillId="0" borderId="20" xfId="27" applyNumberFormat="1" applyFont="1" applyFill="1" applyBorder="1" applyAlignment="1" applyProtection="1">
      <alignment vertical="top"/>
    </xf>
    <xf numFmtId="0" fontId="19" fillId="18" borderId="38" xfId="26" applyFont="1" applyFill="1" applyBorder="1" applyAlignment="1" applyProtection="1">
      <alignment vertical="top"/>
    </xf>
    <xf numFmtId="0" fontId="17" fillId="0" borderId="39" xfId="25" applyFont="1" applyBorder="1" applyAlignment="1" applyProtection="1">
      <alignment vertical="top"/>
    </xf>
    <xf numFmtId="0" fontId="14" fillId="0" borderId="39" xfId="25" applyFont="1" applyBorder="1" applyAlignment="1" applyProtection="1">
      <alignment vertical="top"/>
    </xf>
    <xf numFmtId="4" fontId="14" fillId="0" borderId="39" xfId="25" applyNumberFormat="1" applyFont="1" applyBorder="1" applyAlignment="1" applyProtection="1">
      <alignment vertical="top"/>
    </xf>
    <xf numFmtId="4" fontId="14" fillId="0" borderId="40" xfId="25" applyNumberFormat="1" applyFont="1" applyBorder="1" applyAlignment="1" applyProtection="1">
      <alignment vertical="top"/>
    </xf>
    <xf numFmtId="0" fontId="19" fillId="17" borderId="7" xfId="26" applyFont="1" applyBorder="1" applyAlignment="1" applyProtection="1">
      <alignment horizontal="left" vertical="top" wrapText="1"/>
    </xf>
    <xf numFmtId="4" fontId="14" fillId="0" borderId="6" xfId="25" applyNumberFormat="1" applyFont="1" applyFill="1" applyBorder="1" applyAlignment="1" applyProtection="1">
      <alignment horizontal="center" vertical="top"/>
      <protection locked="0"/>
    </xf>
    <xf numFmtId="0" fontId="17" fillId="0" borderId="6" xfId="25" applyFont="1" applyBorder="1" applyAlignment="1" applyProtection="1">
      <alignment vertical="top"/>
      <protection locked="0"/>
    </xf>
    <xf numFmtId="0" fontId="14" fillId="0" borderId="41" xfId="25" applyFont="1" applyBorder="1" applyAlignment="1" applyProtection="1">
      <alignment vertical="top"/>
    </xf>
    <xf numFmtId="4" fontId="14" fillId="20" borderId="39" xfId="25" applyNumberFormat="1" applyFont="1" applyFill="1" applyBorder="1" applyAlignment="1" applyProtection="1">
      <alignment vertical="top"/>
    </xf>
    <xf numFmtId="4" fontId="14" fillId="0" borderId="39" xfId="25" applyNumberFormat="1" applyFont="1" applyFill="1" applyBorder="1" applyAlignment="1" applyProtection="1">
      <alignment vertical="top"/>
    </xf>
    <xf numFmtId="4" fontId="14" fillId="0" borderId="40" xfId="25" applyNumberFormat="1" applyFont="1" applyFill="1" applyBorder="1" applyAlignment="1" applyProtection="1">
      <alignment vertical="top"/>
    </xf>
    <xf numFmtId="0" fontId="19" fillId="18" borderId="42" xfId="26" applyFont="1" applyFill="1" applyBorder="1" applyAlignment="1" applyProtection="1">
      <alignment vertical="top"/>
    </xf>
    <xf numFmtId="0" fontId="17" fillId="22" borderId="43" xfId="25" applyFont="1" applyFill="1" applyBorder="1" applyAlignment="1" applyProtection="1">
      <alignment vertical="top"/>
    </xf>
    <xf numFmtId="0" fontId="17" fillId="21" borderId="26" xfId="25" applyFont="1" applyFill="1" applyBorder="1" applyAlignment="1" applyProtection="1">
      <alignment vertical="top"/>
    </xf>
    <xf numFmtId="4" fontId="17" fillId="21" borderId="26" xfId="25" applyNumberFormat="1" applyFont="1" applyFill="1" applyBorder="1" applyAlignment="1" applyProtection="1">
      <alignment vertical="top"/>
    </xf>
    <xf numFmtId="4" fontId="17" fillId="21" borderId="26" xfId="25" applyNumberFormat="1" applyFont="1" applyFill="1" applyBorder="1" applyAlignment="1" applyProtection="1">
      <alignment horizontal="center" vertical="top"/>
    </xf>
    <xf numFmtId="4" fontId="14" fillId="21" borderId="8" xfId="27" applyNumberFormat="1" applyFont="1" applyFill="1" applyBorder="1" applyAlignment="1" applyProtection="1">
      <alignment vertical="top"/>
    </xf>
    <xf numFmtId="4" fontId="14" fillId="0" borderId="24" xfId="25" applyNumberFormat="1" applyFont="1" applyBorder="1" applyAlignment="1" applyProtection="1">
      <alignment vertical="top"/>
      <protection locked="0"/>
    </xf>
    <xf numFmtId="0" fontId="19" fillId="0" borderId="0" xfId="26" applyFont="1" applyFill="1" applyBorder="1" applyAlignment="1" applyProtection="1">
      <alignment vertical="top"/>
    </xf>
    <xf numFmtId="0" fontId="14" fillId="0" borderId="0" xfId="25" applyFont="1" applyFill="1" applyBorder="1" applyAlignment="1" applyProtection="1">
      <alignment vertical="top" wrapText="1"/>
    </xf>
    <xf numFmtId="0" fontId="15" fillId="0" borderId="0" xfId="25" applyFont="1" applyFill="1" applyBorder="1" applyAlignment="1" applyProtection="1">
      <alignment vertical="top" wrapText="1"/>
    </xf>
    <xf numFmtId="4" fontId="14" fillId="0" borderId="0" xfId="25" applyNumberFormat="1" applyFont="1" applyAlignment="1" applyProtection="1">
      <alignment vertical="top"/>
    </xf>
    <xf numFmtId="1" fontId="14" fillId="0" borderId="0" xfId="25" applyNumberFormat="1" applyFont="1" applyAlignment="1" applyProtection="1">
      <alignment horizontal="right" vertical="top"/>
    </xf>
    <xf numFmtId="4" fontId="14" fillId="0" borderId="0" xfId="25" applyNumberFormat="1" applyFont="1" applyAlignment="1" applyProtection="1">
      <alignment horizontal="right" vertical="top"/>
    </xf>
    <xf numFmtId="9" fontId="14" fillId="0" borderId="0" xfId="28" applyFont="1" applyAlignment="1" applyProtection="1">
      <alignment horizontal="right" vertical="top"/>
    </xf>
    <xf numFmtId="4" fontId="14" fillId="0" borderId="4" xfId="25" applyNumberFormat="1" applyFont="1" applyBorder="1" applyAlignment="1" applyProtection="1">
      <alignment horizontal="right" vertical="top"/>
      <protection locked="0"/>
    </xf>
    <xf numFmtId="0" fontId="14" fillId="0" borderId="0" xfId="25" applyFont="1" applyAlignment="1" applyProtection="1">
      <alignment vertical="top"/>
      <protection locked="0"/>
    </xf>
    <xf numFmtId="0" fontId="19" fillId="18" borderId="44" xfId="26" applyFont="1" applyFill="1" applyBorder="1" applyAlignment="1" applyProtection="1">
      <alignment vertical="top"/>
    </xf>
    <xf numFmtId="0" fontId="19" fillId="18" borderId="5" xfId="26" applyFont="1" applyFill="1" applyBorder="1" applyAlignment="1" applyProtection="1">
      <alignment vertical="top"/>
    </xf>
    <xf numFmtId="0" fontId="19" fillId="17" borderId="7" xfId="26" applyFont="1" applyBorder="1" applyAlignment="1" applyProtection="1">
      <alignment horizontal="center" vertical="top" wrapText="1"/>
    </xf>
    <xf numFmtId="1" fontId="19" fillId="17" borderId="7" xfId="26" applyNumberFormat="1" applyFont="1" applyBorder="1" applyAlignment="1" applyProtection="1">
      <alignment horizontal="right" vertical="top" wrapText="1"/>
    </xf>
    <xf numFmtId="1" fontId="19" fillId="17" borderId="35" xfId="26" applyNumberFormat="1" applyFont="1" applyBorder="1" applyAlignment="1" applyProtection="1">
      <alignment horizontal="right" vertical="top" wrapText="1"/>
    </xf>
    <xf numFmtId="9" fontId="19" fillId="17" borderId="35" xfId="28" applyFont="1" applyFill="1" applyBorder="1" applyAlignment="1" applyProtection="1">
      <alignment horizontal="right" vertical="top" wrapText="1"/>
    </xf>
    <xf numFmtId="4" fontId="14" fillId="0" borderId="6" xfId="25" applyNumberFormat="1" applyFont="1" applyBorder="1" applyAlignment="1" applyProtection="1">
      <alignment horizontal="right" vertical="top"/>
      <protection locked="0"/>
    </xf>
    <xf numFmtId="1" fontId="14" fillId="20" borderId="6" xfId="27" applyNumberFormat="1" applyFont="1" applyFill="1" applyBorder="1" applyAlignment="1" applyProtection="1">
      <alignment horizontal="right" vertical="top"/>
      <protection locked="0"/>
    </xf>
    <xf numFmtId="1" fontId="14" fillId="0" borderId="6" xfId="28" applyNumberFormat="1" applyFont="1" applyFill="1" applyBorder="1" applyAlignment="1" applyProtection="1">
      <alignment horizontal="right" vertical="top"/>
      <protection locked="0"/>
    </xf>
    <xf numFmtId="4" fontId="14" fillId="0" borderId="6" xfId="25" applyNumberFormat="1" applyFont="1" applyFill="1" applyBorder="1" applyAlignment="1" applyProtection="1">
      <alignment horizontal="right" vertical="top"/>
      <protection locked="0"/>
    </xf>
    <xf numFmtId="9" fontId="14" fillId="0" borderId="6" xfId="28" applyFont="1" applyFill="1" applyBorder="1" applyAlignment="1" applyProtection="1">
      <alignment horizontal="right" vertical="top"/>
      <protection locked="0"/>
    </xf>
    <xf numFmtId="4" fontId="14" fillId="21" borderId="6" xfId="27" applyNumberFormat="1" applyFont="1" applyFill="1" applyBorder="1" applyAlignment="1" applyProtection="1">
      <alignment horizontal="right" vertical="top"/>
    </xf>
    <xf numFmtId="0" fontId="14" fillId="0" borderId="0" xfId="25" applyFont="1" applyBorder="1" applyAlignment="1" applyProtection="1">
      <alignment horizontal="left" vertical="top"/>
      <protection locked="0"/>
    </xf>
    <xf numFmtId="0" fontId="14" fillId="0" borderId="0" xfId="25" applyFont="1" applyBorder="1" applyAlignment="1" applyProtection="1">
      <alignment vertical="top"/>
      <protection locked="0"/>
    </xf>
    <xf numFmtId="1" fontId="14" fillId="20" borderId="0" xfId="25" applyNumberFormat="1" applyFont="1" applyFill="1" applyBorder="1" applyAlignment="1" applyProtection="1">
      <alignment horizontal="right" vertical="top"/>
      <protection locked="0"/>
    </xf>
    <xf numFmtId="1" fontId="14" fillId="0" borderId="0" xfId="25" applyNumberFormat="1" applyFont="1" applyFill="1" applyBorder="1" applyAlignment="1" applyProtection="1">
      <alignment horizontal="right" vertical="top"/>
      <protection locked="0"/>
    </xf>
    <xf numFmtId="4" fontId="14" fillId="0" borderId="0" xfId="25" applyNumberFormat="1" applyFont="1" applyFill="1" applyBorder="1" applyAlignment="1" applyProtection="1">
      <alignment horizontal="right" vertical="top"/>
      <protection locked="0"/>
    </xf>
    <xf numFmtId="9" fontId="14" fillId="0" borderId="0" xfId="28" applyFont="1" applyFill="1" applyBorder="1" applyAlignment="1" applyProtection="1">
      <alignment horizontal="right" vertical="top"/>
      <protection locked="0"/>
    </xf>
    <xf numFmtId="4" fontId="14" fillId="0" borderId="2" xfId="25" applyNumberFormat="1" applyFont="1" applyFill="1" applyBorder="1" applyAlignment="1" applyProtection="1">
      <alignment horizontal="right" vertical="top"/>
    </xf>
    <xf numFmtId="4" fontId="14" fillId="0" borderId="0" xfId="25" applyNumberFormat="1" applyFont="1" applyFill="1" applyBorder="1" applyAlignment="1" applyProtection="1">
      <alignment horizontal="right" vertical="top"/>
    </xf>
    <xf numFmtId="4" fontId="14" fillId="0" borderId="0" xfId="25" applyNumberFormat="1" applyFont="1" applyAlignment="1" applyProtection="1">
      <alignment horizontal="right" vertical="top"/>
      <protection locked="0"/>
    </xf>
    <xf numFmtId="0" fontId="19" fillId="18" borderId="4" xfId="26" applyFont="1" applyFill="1" applyBorder="1" applyAlignment="1" applyProtection="1">
      <alignment vertical="top"/>
    </xf>
    <xf numFmtId="0" fontId="17" fillId="23" borderId="0" xfId="25" applyFont="1" applyFill="1" applyBorder="1" applyAlignment="1" applyProtection="1">
      <alignment vertical="top"/>
    </xf>
    <xf numFmtId="1" fontId="17" fillId="24" borderId="0" xfId="25" applyNumberFormat="1" applyFont="1" applyFill="1" applyBorder="1" applyAlignment="1" applyProtection="1">
      <alignment horizontal="right" vertical="top"/>
    </xf>
    <xf numFmtId="4" fontId="17" fillId="21" borderId="0" xfId="27" applyNumberFormat="1" applyFont="1" applyFill="1" applyBorder="1" applyAlignment="1" applyProtection="1">
      <alignment horizontal="right" vertical="top"/>
    </xf>
    <xf numFmtId="9" fontId="17" fillId="21" borderId="0" xfId="28" applyFont="1" applyFill="1" applyBorder="1" applyAlignment="1" applyProtection="1">
      <alignment horizontal="right" vertical="top"/>
    </xf>
    <xf numFmtId="4" fontId="17" fillId="21" borderId="6" xfId="27" applyNumberFormat="1" applyFont="1" applyFill="1" applyBorder="1" applyAlignment="1" applyProtection="1">
      <alignment horizontal="right" vertical="top"/>
    </xf>
    <xf numFmtId="0" fontId="19" fillId="0" borderId="20" xfId="26" applyFont="1" applyFill="1" applyBorder="1" applyAlignment="1" applyProtection="1">
      <alignment vertical="top"/>
    </xf>
    <xf numFmtId="0" fontId="14" fillId="0" borderId="39" xfId="25" applyFont="1" applyFill="1" applyBorder="1" applyAlignment="1" applyProtection="1">
      <alignment vertical="top" wrapText="1"/>
    </xf>
    <xf numFmtId="0" fontId="15" fillId="0" borderId="39" xfId="25" applyFont="1" applyFill="1" applyBorder="1" applyAlignment="1" applyProtection="1">
      <alignment vertical="top" wrapText="1"/>
    </xf>
    <xf numFmtId="1" fontId="14" fillId="0" borderId="39" xfId="25" applyNumberFormat="1" applyFont="1" applyFill="1" applyBorder="1" applyAlignment="1" applyProtection="1">
      <alignment horizontal="right" vertical="top"/>
    </xf>
    <xf numFmtId="1" fontId="14" fillId="0" borderId="39" xfId="27" applyNumberFormat="1" applyFont="1" applyFill="1" applyBorder="1" applyAlignment="1" applyProtection="1">
      <alignment horizontal="right" vertical="top"/>
    </xf>
    <xf numFmtId="4" fontId="14" fillId="0" borderId="39" xfId="27" applyNumberFormat="1" applyFont="1" applyFill="1" applyBorder="1" applyAlignment="1" applyProtection="1">
      <alignment horizontal="right" vertical="top"/>
    </xf>
    <xf numFmtId="9" fontId="14" fillId="0" borderId="39" xfId="28" applyFont="1" applyFill="1" applyBorder="1" applyAlignment="1" applyProtection="1">
      <alignment horizontal="right" vertical="top"/>
    </xf>
    <xf numFmtId="0" fontId="17" fillId="0" borderId="30" xfId="25" applyFont="1" applyBorder="1" applyAlignment="1" applyProtection="1">
      <alignment vertical="top"/>
    </xf>
    <xf numFmtId="0" fontId="14" fillId="0" borderId="20" xfId="25" applyFont="1" applyBorder="1" applyAlignment="1" applyProtection="1">
      <alignment vertical="top"/>
    </xf>
    <xf numFmtId="1" fontId="14" fillId="0" borderId="20" xfId="25" applyNumberFormat="1" applyFont="1" applyBorder="1" applyAlignment="1" applyProtection="1">
      <alignment horizontal="right" vertical="top"/>
    </xf>
    <xf numFmtId="4" fontId="14" fillId="0" borderId="20" xfId="25" applyNumberFormat="1" applyFont="1" applyBorder="1" applyAlignment="1" applyProtection="1">
      <alignment horizontal="right" vertical="top"/>
    </xf>
    <xf numFmtId="9" fontId="14" fillId="0" borderId="20" xfId="28" applyFont="1" applyBorder="1" applyAlignment="1" applyProtection="1">
      <alignment horizontal="right" vertical="top"/>
    </xf>
    <xf numFmtId="4" fontId="14" fillId="0" borderId="31" xfId="25" applyNumberFormat="1" applyFont="1" applyBorder="1" applyAlignment="1" applyProtection="1">
      <alignment horizontal="right" vertical="top"/>
    </xf>
    <xf numFmtId="4" fontId="14" fillId="0" borderId="31" xfId="25" applyNumberFormat="1" applyFont="1" applyBorder="1" applyAlignment="1" applyProtection="1">
      <alignment horizontal="right" vertical="top"/>
      <protection locked="0"/>
    </xf>
    <xf numFmtId="0" fontId="19" fillId="17" borderId="4" xfId="26" applyFont="1" applyBorder="1" applyAlignment="1" applyProtection="1">
      <alignment horizontal="left" vertical="top" wrapText="1"/>
    </xf>
    <xf numFmtId="0" fontId="19" fillId="17" borderId="4" xfId="26" applyFont="1" applyBorder="1" applyAlignment="1" applyProtection="1">
      <alignment horizontal="center" vertical="top" wrapText="1"/>
    </xf>
    <xf numFmtId="1" fontId="19" fillId="17" borderId="4" xfId="26" applyNumberFormat="1" applyFont="1" applyBorder="1" applyAlignment="1" applyProtection="1">
      <alignment horizontal="right" vertical="top" wrapText="1"/>
    </xf>
    <xf numFmtId="1" fontId="19" fillId="17" borderId="2" xfId="26" applyNumberFormat="1" applyFont="1" applyBorder="1" applyAlignment="1" applyProtection="1">
      <alignment horizontal="right" vertical="top" wrapText="1"/>
    </xf>
    <xf numFmtId="4" fontId="19" fillId="17" borderId="2" xfId="26" applyNumberFormat="1" applyFont="1" applyBorder="1" applyAlignment="1" applyProtection="1">
      <alignment horizontal="right" vertical="top" wrapText="1"/>
    </xf>
    <xf numFmtId="9" fontId="19" fillId="17" borderId="2" xfId="28" applyFont="1" applyFill="1" applyBorder="1" applyAlignment="1" applyProtection="1">
      <alignment horizontal="right" vertical="top" wrapText="1"/>
    </xf>
    <xf numFmtId="1" fontId="17" fillId="21" borderId="0" xfId="25" applyNumberFormat="1" applyFont="1" applyFill="1" applyBorder="1" applyAlignment="1" applyProtection="1">
      <alignment horizontal="right" vertical="top"/>
    </xf>
    <xf numFmtId="0" fontId="19" fillId="0" borderId="39" xfId="26" applyFont="1" applyFill="1" applyBorder="1" applyAlignment="1" applyProtection="1">
      <alignment vertical="top"/>
      <protection locked="0"/>
    </xf>
    <xf numFmtId="0" fontId="14" fillId="0" borderId="39" xfId="25" applyFont="1" applyFill="1" applyBorder="1" applyAlignment="1" applyProtection="1">
      <alignment vertical="top" wrapText="1"/>
      <protection locked="0"/>
    </xf>
    <xf numFmtId="0" fontId="15" fillId="0" borderId="39" xfId="25" applyFont="1" applyFill="1" applyBorder="1" applyAlignment="1" applyProtection="1">
      <alignment vertical="top" wrapText="1"/>
      <protection locked="0"/>
    </xf>
    <xf numFmtId="1" fontId="14" fillId="0" borderId="39" xfId="25" applyNumberFormat="1" applyFont="1" applyFill="1" applyBorder="1" applyAlignment="1" applyProtection="1">
      <alignment horizontal="right" vertical="top"/>
      <protection locked="0"/>
    </xf>
    <xf numFmtId="1" fontId="14" fillId="0" borderId="39" xfId="27" applyNumberFormat="1" applyFont="1" applyFill="1" applyBorder="1" applyAlignment="1" applyProtection="1">
      <alignment horizontal="right" vertical="top"/>
      <protection locked="0"/>
    </xf>
    <xf numFmtId="4" fontId="14" fillId="0" borderId="39" xfId="27" applyNumberFormat="1" applyFont="1" applyFill="1" applyBorder="1" applyAlignment="1" applyProtection="1">
      <alignment horizontal="right" vertical="top"/>
      <protection locked="0"/>
    </xf>
    <xf numFmtId="9" fontId="14" fillId="0" borderId="39" xfId="28" applyFont="1" applyFill="1" applyBorder="1" applyAlignment="1" applyProtection="1">
      <alignment horizontal="right" vertical="top"/>
      <protection locked="0"/>
    </xf>
    <xf numFmtId="0" fontId="19" fillId="0" borderId="0" xfId="26" applyFont="1" applyFill="1" applyBorder="1" applyAlignment="1" applyProtection="1">
      <alignment vertical="top"/>
      <protection locked="0"/>
    </xf>
    <xf numFmtId="0" fontId="14" fillId="0" borderId="0" xfId="25" applyFont="1" applyFill="1" applyBorder="1" applyAlignment="1" applyProtection="1">
      <alignment vertical="top" wrapText="1"/>
      <protection locked="0"/>
    </xf>
    <xf numFmtId="0" fontId="15" fillId="0" borderId="0" xfId="25" applyFont="1" applyFill="1" applyBorder="1" applyAlignment="1" applyProtection="1">
      <alignment vertical="top" wrapText="1"/>
      <protection locked="0"/>
    </xf>
    <xf numFmtId="1" fontId="14" fillId="0" borderId="0" xfId="27" applyNumberFormat="1" applyFont="1" applyFill="1" applyBorder="1" applyAlignment="1" applyProtection="1">
      <alignment horizontal="right" vertical="top"/>
      <protection locked="0"/>
    </xf>
    <xf numFmtId="4" fontId="14" fillId="0" borderId="0" xfId="27" applyNumberFormat="1" applyFont="1" applyFill="1" applyBorder="1" applyAlignment="1" applyProtection="1">
      <alignment horizontal="right" vertical="top"/>
      <protection locked="0"/>
    </xf>
    <xf numFmtId="1" fontId="14" fillId="0" borderId="0" xfId="25" applyNumberFormat="1" applyFont="1" applyBorder="1" applyAlignment="1" applyProtection="1">
      <alignment horizontal="right" vertical="top"/>
      <protection locked="0"/>
    </xf>
    <xf numFmtId="4" fontId="14" fillId="0" borderId="0" xfId="25" applyNumberFormat="1" applyFont="1" applyBorder="1" applyAlignment="1" applyProtection="1">
      <alignment horizontal="right" vertical="top"/>
      <protection locked="0"/>
    </xf>
    <xf numFmtId="9" fontId="14" fillId="0" borderId="0" xfId="28" applyFont="1" applyBorder="1" applyAlignment="1" applyProtection="1">
      <alignment horizontal="right" vertical="top"/>
      <protection locked="0"/>
    </xf>
    <xf numFmtId="1" fontId="14" fillId="0" borderId="0" xfId="25" applyNumberFormat="1" applyFont="1" applyAlignment="1" applyProtection="1">
      <alignment horizontal="right" vertical="top"/>
      <protection locked="0"/>
    </xf>
    <xf numFmtId="9" fontId="14" fillId="0" borderId="0" xfId="28" applyFont="1" applyAlignment="1" applyProtection="1">
      <alignment horizontal="right" vertical="top"/>
      <protection locked="0"/>
    </xf>
    <xf numFmtId="0" fontId="14" fillId="0" borderId="0" xfId="25" applyFont="1" applyAlignment="1" applyProtection="1">
      <alignment horizontal="right" vertical="top"/>
    </xf>
    <xf numFmtId="0" fontId="20" fillId="18" borderId="44" xfId="26" applyFont="1" applyFill="1" applyBorder="1" applyAlignment="1" applyProtection="1">
      <alignment vertical="top"/>
    </xf>
    <xf numFmtId="4" fontId="17" fillId="0" borderId="0" xfId="25" applyNumberFormat="1" applyFont="1" applyBorder="1" applyAlignment="1" applyProtection="1">
      <alignment horizontal="right" vertical="top"/>
    </xf>
    <xf numFmtId="4" fontId="14" fillId="0" borderId="0" xfId="25" applyNumberFormat="1" applyFont="1" applyBorder="1" applyAlignment="1" applyProtection="1">
      <alignment horizontal="right" vertical="top"/>
    </xf>
    <xf numFmtId="0" fontId="20" fillId="18" borderId="5" xfId="26" applyFont="1" applyFill="1" applyBorder="1" applyAlignment="1" applyProtection="1">
      <alignment vertical="top"/>
    </xf>
    <xf numFmtId="0" fontId="20" fillId="17" borderId="45" xfId="26" applyFont="1" applyBorder="1" applyAlignment="1" applyProtection="1">
      <alignment horizontal="left" vertical="top" wrapText="1"/>
    </xf>
    <xf numFmtId="0" fontId="20" fillId="17" borderId="46" xfId="26" applyFont="1" applyBorder="1" applyAlignment="1" applyProtection="1">
      <alignment horizontal="right" vertical="top" wrapText="1"/>
    </xf>
    <xf numFmtId="4" fontId="20" fillId="17" borderId="47" xfId="26" applyNumberFormat="1" applyFont="1" applyBorder="1" applyAlignment="1" applyProtection="1">
      <alignment horizontal="right" vertical="top" wrapText="1"/>
    </xf>
    <xf numFmtId="4" fontId="14" fillId="0" borderId="48" xfId="25" applyNumberFormat="1" applyFont="1" applyBorder="1" applyAlignment="1" applyProtection="1">
      <alignment horizontal="right" vertical="top"/>
      <protection locked="0"/>
    </xf>
    <xf numFmtId="0" fontId="17" fillId="0" borderId="30" xfId="25" applyFont="1" applyBorder="1" applyAlignment="1" applyProtection="1">
      <alignment vertical="top"/>
      <protection locked="0"/>
    </xf>
    <xf numFmtId="0" fontId="17" fillId="0" borderId="49" xfId="25" applyFont="1" applyBorder="1" applyAlignment="1" applyProtection="1">
      <alignment horizontal="right" vertical="top"/>
      <protection locked="0"/>
    </xf>
    <xf numFmtId="4" fontId="17" fillId="20" borderId="6" xfId="27" applyNumberFormat="1" applyFont="1" applyFill="1" applyBorder="1" applyAlignment="1" applyProtection="1">
      <alignment horizontal="right" vertical="top"/>
      <protection locked="0"/>
    </xf>
    <xf numFmtId="4" fontId="17" fillId="21" borderId="32" xfId="27" applyNumberFormat="1" applyFont="1" applyFill="1" applyBorder="1" applyAlignment="1" applyProtection="1">
      <alignment horizontal="right" vertical="top"/>
    </xf>
    <xf numFmtId="4" fontId="14" fillId="0" borderId="50" xfId="25" applyNumberFormat="1" applyFont="1" applyBorder="1" applyAlignment="1" applyProtection="1">
      <alignment horizontal="right" vertical="top"/>
      <protection locked="0"/>
    </xf>
    <xf numFmtId="0" fontId="17" fillId="0" borderId="0" xfId="25" applyFont="1" applyBorder="1" applyAlignment="1" applyProtection="1">
      <alignment horizontal="left" vertical="top"/>
      <protection locked="0"/>
    </xf>
    <xf numFmtId="0" fontId="17" fillId="0" borderId="16" xfId="25" applyFont="1" applyBorder="1" applyAlignment="1" applyProtection="1">
      <alignment horizontal="right" vertical="top"/>
      <protection locked="0"/>
    </xf>
    <xf numFmtId="4" fontId="17" fillId="20" borderId="0" xfId="25" applyNumberFormat="1" applyFont="1" applyFill="1" applyBorder="1" applyAlignment="1" applyProtection="1">
      <alignment horizontal="right" vertical="top"/>
      <protection locked="0"/>
    </xf>
    <xf numFmtId="4" fontId="17" fillId="0" borderId="17" xfId="25" applyNumberFormat="1" applyFont="1" applyFill="1" applyBorder="1" applyAlignment="1" applyProtection="1">
      <alignment horizontal="right" vertical="top"/>
    </xf>
    <xf numFmtId="4" fontId="14" fillId="0" borderId="23" xfId="25" applyNumberFormat="1" applyFont="1" applyBorder="1" applyAlignment="1" applyProtection="1">
      <alignment horizontal="right" vertical="top"/>
      <protection locked="0"/>
    </xf>
    <xf numFmtId="0" fontId="20" fillId="18" borderId="4" xfId="26" applyFont="1" applyFill="1" applyBorder="1" applyAlignment="1" applyProtection="1">
      <alignment vertical="top"/>
    </xf>
    <xf numFmtId="0" fontId="17" fillId="21" borderId="16" xfId="25" applyFont="1" applyFill="1" applyBorder="1" applyAlignment="1" applyProtection="1">
      <alignment horizontal="right" vertical="top"/>
    </xf>
    <xf numFmtId="4" fontId="17" fillId="21" borderId="6" xfId="25" applyNumberFormat="1" applyFont="1" applyFill="1" applyBorder="1" applyAlignment="1" applyProtection="1">
      <alignment horizontal="right" vertical="top"/>
    </xf>
    <xf numFmtId="4" fontId="14" fillId="25" borderId="50" xfId="25" applyNumberFormat="1" applyFont="1" applyFill="1" applyBorder="1" applyAlignment="1" applyProtection="1">
      <alignment horizontal="right" vertical="top"/>
      <protection locked="0"/>
    </xf>
    <xf numFmtId="0" fontId="20" fillId="0" borderId="20" xfId="26" applyFont="1" applyFill="1" applyBorder="1" applyAlignment="1" applyProtection="1">
      <alignment vertical="top"/>
    </xf>
    <xf numFmtId="0" fontId="17" fillId="0" borderId="20" xfId="25" applyFont="1" applyFill="1" applyBorder="1" applyAlignment="1" applyProtection="1">
      <alignment vertical="top" wrapText="1"/>
    </xf>
    <xf numFmtId="0" fontId="21" fillId="0" borderId="37" xfId="25" applyFont="1" applyFill="1" applyBorder="1" applyAlignment="1" applyProtection="1">
      <alignment horizontal="right" vertical="top" wrapText="1"/>
    </xf>
    <xf numFmtId="4" fontId="17" fillId="0" borderId="20" xfId="25" applyNumberFormat="1" applyFont="1" applyFill="1" applyBorder="1" applyAlignment="1" applyProtection="1">
      <alignment horizontal="right" vertical="top"/>
    </xf>
    <xf numFmtId="4" fontId="17" fillId="0" borderId="51" xfId="27" applyNumberFormat="1" applyFont="1" applyFill="1" applyBorder="1" applyAlignment="1" applyProtection="1">
      <alignment horizontal="right" vertical="top"/>
    </xf>
    <xf numFmtId="0" fontId="17" fillId="0" borderId="52" xfId="25" applyFont="1" applyBorder="1" applyAlignment="1" applyProtection="1">
      <alignment horizontal="right" vertical="top"/>
    </xf>
    <xf numFmtId="4" fontId="17" fillId="0" borderId="39" xfId="25" applyNumberFormat="1" applyFont="1" applyBorder="1" applyAlignment="1" applyProtection="1">
      <alignment horizontal="right" vertical="top"/>
    </xf>
    <xf numFmtId="4" fontId="17" fillId="0" borderId="53" xfId="25" applyNumberFormat="1" applyFont="1" applyBorder="1" applyAlignment="1" applyProtection="1">
      <alignment horizontal="right" vertical="top"/>
    </xf>
    <xf numFmtId="0" fontId="20" fillId="17" borderId="54" xfId="26" applyFont="1" applyBorder="1" applyAlignment="1" applyProtection="1">
      <alignment horizontal="right" vertical="top" wrapText="1"/>
    </xf>
    <xf numFmtId="4" fontId="20" fillId="17" borderId="7" xfId="26" applyNumberFormat="1" applyFont="1" applyBorder="1" applyAlignment="1" applyProtection="1">
      <alignment horizontal="right" vertical="top" wrapText="1"/>
    </xf>
    <xf numFmtId="0" fontId="17" fillId="0" borderId="0" xfId="25" applyFont="1" applyAlignment="1" applyProtection="1">
      <alignment vertical="top"/>
      <protection locked="0"/>
    </xf>
    <xf numFmtId="4" fontId="14" fillId="0" borderId="55" xfId="25" applyNumberFormat="1" applyFont="1" applyBorder="1" applyAlignment="1" applyProtection="1">
      <alignment horizontal="right" vertical="top"/>
      <protection locked="0"/>
    </xf>
    <xf numFmtId="0" fontId="15" fillId="0" borderId="0" xfId="25" applyFont="1" applyFill="1" applyBorder="1" applyAlignment="1" applyProtection="1">
      <alignment horizontal="right" vertical="top" wrapText="1"/>
      <protection locked="0"/>
    </xf>
    <xf numFmtId="0" fontId="14" fillId="0" borderId="0" xfId="25" applyFont="1" applyBorder="1" applyAlignment="1" applyProtection="1">
      <alignment horizontal="right" vertical="top"/>
      <protection locked="0"/>
    </xf>
    <xf numFmtId="0" fontId="14" fillId="0" borderId="0" xfId="25" applyFont="1" applyAlignment="1" applyProtection="1">
      <alignment horizontal="right" vertical="top"/>
      <protection locked="0"/>
    </xf>
    <xf numFmtId="4" fontId="14" fillId="0" borderId="13" xfId="25" applyNumberFormat="1" applyFont="1" applyBorder="1" applyAlignment="1" applyProtection="1">
      <alignment horizontal="right" vertical="top"/>
    </xf>
    <xf numFmtId="4" fontId="14" fillId="0" borderId="14" xfId="25" applyNumberFormat="1" applyFont="1" applyBorder="1" applyAlignment="1" applyProtection="1">
      <alignment horizontal="right" vertical="top"/>
    </xf>
    <xf numFmtId="0" fontId="14" fillId="0" borderId="19" xfId="25" applyFont="1" applyBorder="1" applyAlignment="1" applyProtection="1">
      <alignment vertical="top"/>
    </xf>
    <xf numFmtId="0" fontId="17" fillId="0" borderId="56" xfId="25" applyFont="1" applyBorder="1" applyAlignment="1" applyProtection="1">
      <alignment vertical="top"/>
    </xf>
    <xf numFmtId="0" fontId="23" fillId="0" borderId="14" xfId="25" applyFont="1" applyBorder="1" applyAlignment="1" applyProtection="1">
      <alignment vertical="top"/>
      <protection locked="0"/>
    </xf>
    <xf numFmtId="0" fontId="19" fillId="18" borderId="16" xfId="26" applyFont="1" applyFill="1" applyBorder="1" applyAlignment="1" applyProtection="1">
      <alignment vertical="top"/>
    </xf>
    <xf numFmtId="0" fontId="19" fillId="17" borderId="6" xfId="26" applyFont="1" applyBorder="1" applyAlignment="1" applyProtection="1">
      <alignment horizontal="left" vertical="top" wrapText="1"/>
    </xf>
    <xf numFmtId="0" fontId="19" fillId="17" borderId="6" xfId="26" applyFont="1" applyBorder="1" applyAlignment="1" applyProtection="1">
      <alignment horizontal="center" vertical="top" wrapText="1"/>
    </xf>
    <xf numFmtId="4" fontId="19" fillId="17" borderId="6" xfId="26" applyNumberFormat="1" applyFont="1" applyBorder="1" applyAlignment="1" applyProtection="1">
      <alignment horizontal="right" vertical="top" wrapText="1"/>
    </xf>
    <xf numFmtId="4" fontId="19" fillId="17" borderId="31" xfId="26" applyNumberFormat="1" applyFont="1" applyBorder="1" applyAlignment="1" applyProtection="1">
      <alignment horizontal="right" vertical="top" wrapText="1"/>
    </xf>
    <xf numFmtId="4" fontId="19" fillId="17" borderId="20" xfId="26" applyNumberFormat="1" applyFont="1" applyBorder="1" applyAlignment="1" applyProtection="1">
      <alignment horizontal="right" vertical="top" wrapText="1"/>
    </xf>
    <xf numFmtId="0" fontId="14" fillId="26" borderId="32" xfId="25" applyFont="1" applyFill="1" applyBorder="1" applyAlignment="1" applyProtection="1">
      <alignment vertical="top" textRotation="90" wrapText="1"/>
    </xf>
    <xf numFmtId="4" fontId="19" fillId="17" borderId="49" xfId="26" applyNumberFormat="1" applyFont="1" applyBorder="1" applyAlignment="1" applyProtection="1">
      <alignment horizontal="right" vertical="top" wrapText="1"/>
    </xf>
    <xf numFmtId="0" fontId="14" fillId="0" borderId="25" xfId="25" applyFont="1" applyBorder="1" applyAlignment="1" applyProtection="1">
      <alignment vertical="top"/>
      <protection locked="0"/>
    </xf>
    <xf numFmtId="0" fontId="14" fillId="0" borderId="4" xfId="25" applyFont="1" applyBorder="1" applyAlignment="1" applyProtection="1">
      <alignment vertical="top"/>
      <protection locked="0"/>
    </xf>
    <xf numFmtId="0" fontId="14" fillId="0" borderId="3" xfId="25" applyFont="1" applyBorder="1" applyAlignment="1" applyProtection="1">
      <alignment vertical="top"/>
      <protection locked="0"/>
    </xf>
    <xf numFmtId="4" fontId="14" fillId="20" borderId="4" xfId="27" applyNumberFormat="1" applyFont="1" applyFill="1" applyBorder="1" applyAlignment="1" applyProtection="1">
      <alignment horizontal="right" vertical="top"/>
      <protection locked="0"/>
    </xf>
    <xf numFmtId="10" fontId="14" fillId="0" borderId="4" xfId="28" applyNumberFormat="1" applyFont="1" applyFill="1" applyBorder="1" applyAlignment="1" applyProtection="1">
      <alignment horizontal="right" vertical="top"/>
      <protection locked="0"/>
    </xf>
    <xf numFmtId="4" fontId="14" fillId="25" borderId="3" xfId="25" applyNumberFormat="1" applyFont="1" applyFill="1" applyBorder="1" applyAlignment="1" applyProtection="1">
      <alignment horizontal="right" vertical="top"/>
    </xf>
    <xf numFmtId="4" fontId="14" fillId="21" borderId="57" xfId="27" applyNumberFormat="1" applyFont="1" applyFill="1" applyBorder="1" applyAlignment="1" applyProtection="1">
      <alignment horizontal="right" vertical="top"/>
    </xf>
    <xf numFmtId="171" fontId="14" fillId="25" borderId="58" xfId="25" applyNumberFormat="1" applyFont="1" applyFill="1" applyBorder="1" applyAlignment="1" applyProtection="1">
      <alignment vertical="top"/>
    </xf>
    <xf numFmtId="0" fontId="14" fillId="0" borderId="59" xfId="25" applyFont="1" applyBorder="1" applyAlignment="1" applyProtection="1">
      <alignment vertical="top"/>
      <protection locked="0"/>
    </xf>
    <xf numFmtId="0" fontId="14" fillId="0" borderId="50" xfId="25" applyFont="1" applyBorder="1" applyAlignment="1" applyProtection="1">
      <alignment vertical="top"/>
      <protection locked="0"/>
    </xf>
    <xf numFmtId="2" fontId="14" fillId="0" borderId="0" xfId="25" applyNumberFormat="1" applyFont="1" applyBorder="1" applyAlignment="1" applyProtection="1">
      <alignment vertical="top"/>
      <protection locked="0"/>
    </xf>
    <xf numFmtId="0" fontId="14" fillId="0" borderId="16" xfId="25" applyFont="1" applyBorder="1" applyAlignment="1" applyProtection="1">
      <alignment horizontal="left" vertical="top"/>
    </xf>
    <xf numFmtId="4" fontId="14" fillId="20" borderId="0" xfId="25" applyNumberFormat="1" applyFont="1" applyFill="1" applyBorder="1" applyAlignment="1" applyProtection="1">
      <alignment horizontal="right" vertical="top"/>
    </xf>
    <xf numFmtId="4" fontId="14" fillId="19" borderId="0" xfId="25" applyNumberFormat="1" applyFont="1" applyFill="1" applyBorder="1" applyAlignment="1" applyProtection="1">
      <alignment horizontal="right" vertical="top"/>
    </xf>
    <xf numFmtId="0" fontId="14" fillId="0" borderId="32" xfId="25" applyFont="1" applyBorder="1" applyAlignment="1" applyProtection="1">
      <alignment vertical="top"/>
    </xf>
    <xf numFmtId="0" fontId="19" fillId="18" borderId="18" xfId="26" applyFont="1" applyFill="1" applyBorder="1" applyAlignment="1" applyProtection="1">
      <alignment vertical="top"/>
    </xf>
    <xf numFmtId="0" fontId="17" fillId="22" borderId="18" xfId="25" applyFont="1" applyFill="1" applyBorder="1" applyAlignment="1" applyProtection="1">
      <alignment vertical="top"/>
    </xf>
    <xf numFmtId="0" fontId="17" fillId="19" borderId="26" xfId="25" applyFont="1" applyFill="1" applyBorder="1" applyAlignment="1" applyProtection="1">
      <alignment vertical="top"/>
    </xf>
    <xf numFmtId="4" fontId="17" fillId="19" borderId="26" xfId="25" applyNumberFormat="1" applyFont="1" applyFill="1" applyBorder="1" applyAlignment="1" applyProtection="1">
      <alignment horizontal="right" vertical="top"/>
    </xf>
    <xf numFmtId="170" fontId="17" fillId="19" borderId="8" xfId="27" applyFont="1" applyFill="1" applyBorder="1" applyAlignment="1" applyProtection="1">
      <alignment horizontal="right" vertical="top"/>
    </xf>
    <xf numFmtId="170" fontId="17" fillId="0" borderId="26" xfId="27" applyFont="1" applyFill="1" applyBorder="1" applyAlignment="1" applyProtection="1">
      <alignment horizontal="right" vertical="top"/>
    </xf>
    <xf numFmtId="0" fontId="19" fillId="0" borderId="62" xfId="26" applyFont="1" applyFill="1" applyBorder="1" applyAlignment="1" applyProtection="1">
      <alignment vertical="top"/>
    </xf>
    <xf numFmtId="0" fontId="14" fillId="0" borderId="13" xfId="25" applyFont="1" applyFill="1" applyBorder="1" applyAlignment="1" applyProtection="1">
      <alignment vertical="top" wrapText="1"/>
    </xf>
    <xf numFmtId="0" fontId="15" fillId="0" borderId="13" xfId="25" applyFont="1" applyFill="1" applyBorder="1" applyAlignment="1" applyProtection="1">
      <alignment vertical="top" wrapText="1"/>
    </xf>
    <xf numFmtId="4" fontId="14" fillId="0" borderId="0" xfId="27" applyNumberFormat="1" applyFont="1" applyFill="1" applyBorder="1" applyAlignment="1" applyProtection="1">
      <alignment horizontal="right" vertical="top"/>
    </xf>
    <xf numFmtId="0" fontId="19" fillId="18" borderId="52" xfId="26" applyFont="1" applyFill="1" applyBorder="1" applyAlignment="1" applyProtection="1">
      <alignment vertical="top"/>
    </xf>
    <xf numFmtId="0" fontId="17" fillId="0" borderId="15" xfId="25" applyFont="1" applyBorder="1" applyAlignment="1" applyProtection="1">
      <alignment vertical="top"/>
    </xf>
    <xf numFmtId="0" fontId="14" fillId="0" borderId="63" xfId="25" applyFont="1" applyBorder="1" applyAlignment="1" applyProtection="1">
      <alignment vertical="top"/>
      <protection locked="0"/>
    </xf>
    <xf numFmtId="4" fontId="14" fillId="20" borderId="0" xfId="25" applyNumberFormat="1" applyFont="1" applyFill="1" applyBorder="1" applyAlignment="1" applyProtection="1">
      <alignment horizontal="right" vertical="top"/>
      <protection locked="0"/>
    </xf>
    <xf numFmtId="4" fontId="14" fillId="0" borderId="16" xfId="25" applyNumberFormat="1" applyFont="1" applyFill="1" applyBorder="1" applyAlignment="1" applyProtection="1">
      <alignment horizontal="right" vertical="top"/>
    </xf>
    <xf numFmtId="0" fontId="17" fillId="22" borderId="26" xfId="25" applyFont="1" applyFill="1" applyBorder="1" applyAlignment="1" applyProtection="1">
      <alignment vertical="top"/>
    </xf>
    <xf numFmtId="4" fontId="17" fillId="19" borderId="6" xfId="27" applyNumberFormat="1" applyFont="1" applyFill="1" applyBorder="1" applyAlignment="1" applyProtection="1">
      <alignment horizontal="right" vertical="top"/>
    </xf>
    <xf numFmtId="0" fontId="14" fillId="0" borderId="61" xfId="25" applyFont="1" applyBorder="1" applyAlignment="1" applyProtection="1">
      <alignment vertical="top"/>
    </xf>
    <xf numFmtId="0" fontId="19" fillId="17" borderId="67" xfId="26" applyFont="1" applyBorder="1" applyAlignment="1" applyProtection="1">
      <alignment horizontal="left" vertical="top" wrapText="1"/>
    </xf>
    <xf numFmtId="0" fontId="19" fillId="17" borderId="10" xfId="26" applyFont="1" applyBorder="1" applyAlignment="1" applyProtection="1">
      <alignment horizontal="left" vertical="top" wrapText="1"/>
    </xf>
    <xf numFmtId="4" fontId="19" fillId="17" borderId="10" xfId="26" applyNumberFormat="1" applyFont="1" applyBorder="1" applyAlignment="1" applyProtection="1">
      <alignment horizontal="right" vertical="top" wrapText="1"/>
    </xf>
    <xf numFmtId="4" fontId="19" fillId="17" borderId="67" xfId="26" applyNumberFormat="1" applyFont="1" applyBorder="1" applyAlignment="1" applyProtection="1">
      <alignment horizontal="right" vertical="top" wrapText="1"/>
    </xf>
    <xf numFmtId="4" fontId="19" fillId="17" borderId="22" xfId="26" applyNumberFormat="1" applyFont="1" applyBorder="1" applyAlignment="1" applyProtection="1">
      <alignment horizontal="right" vertical="top" wrapText="1"/>
    </xf>
    <xf numFmtId="0" fontId="14" fillId="0" borderId="12" xfId="25" applyFont="1" applyBorder="1" applyAlignment="1" applyProtection="1">
      <alignment vertical="top"/>
      <protection locked="0"/>
    </xf>
    <xf numFmtId="4" fontId="14" fillId="27" borderId="3" xfId="25" applyNumberFormat="1" applyFont="1" applyFill="1" applyBorder="1" applyAlignment="1" applyProtection="1">
      <alignment horizontal="right" vertical="top"/>
    </xf>
    <xf numFmtId="171" fontId="14" fillId="27" borderId="58" xfId="25" applyNumberFormat="1" applyFont="1" applyFill="1" applyBorder="1" applyAlignment="1" applyProtection="1">
      <alignment vertical="top"/>
    </xf>
    <xf numFmtId="0" fontId="19" fillId="17" borderId="10" xfId="26" applyFont="1" applyBorder="1" applyAlignment="1" applyProtection="1">
      <alignment horizontal="center" vertical="top" wrapText="1"/>
    </xf>
    <xf numFmtId="0" fontId="14" fillId="26" borderId="69" xfId="25" applyFont="1" applyFill="1" applyBorder="1" applyAlignment="1" applyProtection="1">
      <alignment vertical="top" textRotation="90" wrapText="1"/>
    </xf>
    <xf numFmtId="0" fontId="19" fillId="18" borderId="34" xfId="26" applyFont="1" applyFill="1" applyBorder="1" applyAlignment="1">
      <alignment vertical="top"/>
    </xf>
    <xf numFmtId="0" fontId="19" fillId="18" borderId="33" xfId="26" applyFont="1" applyFill="1" applyBorder="1" applyAlignment="1">
      <alignment vertical="top"/>
    </xf>
    <xf numFmtId="4" fontId="24" fillId="21" borderId="6" xfId="27" applyNumberFormat="1" applyFont="1" applyFill="1" applyBorder="1" applyAlignment="1" applyProtection="1">
      <alignment horizontal="right" vertical="top"/>
    </xf>
    <xf numFmtId="4" fontId="24" fillId="21" borderId="31" xfId="27" applyNumberFormat="1" applyFont="1" applyFill="1" applyBorder="1" applyAlignment="1" applyProtection="1">
      <alignment horizontal="right" vertical="top"/>
    </xf>
    <xf numFmtId="0" fontId="17" fillId="0" borderId="0" xfId="25" applyFont="1" applyAlignment="1" applyProtection="1">
      <alignment horizontal="left"/>
    </xf>
    <xf numFmtId="0" fontId="14" fillId="0" borderId="0" xfId="25" applyFont="1" applyProtection="1"/>
    <xf numFmtId="0" fontId="25" fillId="0" borderId="0" xfId="25" applyFont="1" applyAlignment="1" applyProtection="1">
      <alignment horizontal="left"/>
    </xf>
    <xf numFmtId="0" fontId="14" fillId="0" borderId="0" xfId="25" applyFont="1" applyProtection="1">
      <protection locked="0"/>
    </xf>
    <xf numFmtId="0" fontId="14" fillId="0" borderId="15" xfId="25" applyFont="1" applyBorder="1" applyProtection="1"/>
    <xf numFmtId="0" fontId="14" fillId="0" borderId="14" xfId="25" applyFont="1" applyBorder="1" applyProtection="1"/>
    <xf numFmtId="0" fontId="19" fillId="17" borderId="33" xfId="26" applyFont="1" applyBorder="1" applyAlignment="1" applyProtection="1">
      <alignment wrapText="1"/>
    </xf>
    <xf numFmtId="0" fontId="19" fillId="17" borderId="29" xfId="26" applyFont="1" applyBorder="1" applyAlignment="1" applyProtection="1">
      <alignment wrapText="1"/>
    </xf>
    <xf numFmtId="0" fontId="19" fillId="17" borderId="65" xfId="26" applyFont="1" applyBorder="1" applyAlignment="1" applyProtection="1">
      <alignment horizontal="right" wrapText="1"/>
    </xf>
    <xf numFmtId="0" fontId="19" fillId="17" borderId="42" xfId="26" applyFont="1" applyBorder="1" applyAlignment="1" applyProtection="1">
      <alignment wrapText="1"/>
    </xf>
    <xf numFmtId="0" fontId="19" fillId="17" borderId="64" xfId="26" applyFont="1" applyBorder="1" applyAlignment="1" applyProtection="1">
      <alignment horizontal="center" wrapText="1"/>
    </xf>
    <xf numFmtId="0" fontId="19" fillId="17" borderId="64" xfId="26" applyFont="1" applyBorder="1" applyAlignment="1" applyProtection="1">
      <alignment wrapText="1"/>
    </xf>
    <xf numFmtId="0" fontId="19" fillId="17" borderId="70" xfId="26" applyFont="1" applyBorder="1" applyAlignment="1" applyProtection="1">
      <alignment horizontal="right" wrapText="1"/>
    </xf>
    <xf numFmtId="172" fontId="14" fillId="0" borderId="5" xfId="25" applyNumberFormat="1" applyFont="1" applyFill="1" applyBorder="1" applyAlignment="1" applyProtection="1">
      <alignment horizontal="center"/>
      <protection locked="0"/>
    </xf>
    <xf numFmtId="170" fontId="14" fillId="25" borderId="6" xfId="27" applyFont="1" applyFill="1" applyBorder="1" applyAlignment="1" applyProtection="1">
      <alignment horizontal="center"/>
    </xf>
    <xf numFmtId="0" fontId="14" fillId="0" borderId="5" xfId="25" applyFont="1" applyFill="1" applyBorder="1" applyProtection="1">
      <protection locked="0"/>
    </xf>
    <xf numFmtId="0" fontId="14" fillId="0" borderId="0" xfId="25" applyFont="1" applyFill="1" applyBorder="1" applyAlignment="1" applyProtection="1">
      <alignment horizontal="center"/>
      <protection locked="0"/>
    </xf>
    <xf numFmtId="0" fontId="14" fillId="0" borderId="5" xfId="25" applyFont="1" applyFill="1" applyBorder="1" applyAlignment="1" applyProtection="1">
      <alignment horizontal="center"/>
      <protection locked="0"/>
    </xf>
    <xf numFmtId="170" fontId="14" fillId="0" borderId="5" xfId="25" applyNumberFormat="1" applyFont="1" applyFill="1" applyBorder="1" applyProtection="1">
      <protection locked="0"/>
    </xf>
    <xf numFmtId="0" fontId="14" fillId="0" borderId="51" xfId="25" applyFont="1" applyFill="1" applyBorder="1" applyAlignment="1" applyProtection="1">
      <alignment vertical="top" wrapText="1"/>
      <protection locked="0"/>
    </xf>
    <xf numFmtId="0" fontId="14" fillId="0" borderId="5" xfId="25" applyFont="1" applyFill="1" applyBorder="1" applyAlignment="1" applyProtection="1">
      <alignment wrapText="1"/>
      <protection locked="0"/>
    </xf>
    <xf numFmtId="0" fontId="14" fillId="0" borderId="51" xfId="25" applyFont="1" applyBorder="1" applyAlignment="1" applyProtection="1">
      <alignment vertical="top" wrapText="1"/>
      <protection locked="0"/>
    </xf>
    <xf numFmtId="0" fontId="14" fillId="0" borderId="2" xfId="25" applyFont="1" applyFill="1" applyBorder="1" applyProtection="1">
      <protection locked="0"/>
    </xf>
    <xf numFmtId="170" fontId="14" fillId="25" borderId="8" xfId="27" applyFont="1" applyFill="1" applyBorder="1" applyAlignment="1" applyProtection="1">
      <alignment horizontal="center"/>
    </xf>
    <xf numFmtId="0" fontId="14" fillId="0" borderId="53" xfId="25" applyFont="1" applyBorder="1" applyAlignment="1" applyProtection="1">
      <alignment vertical="top" wrapText="1"/>
      <protection locked="0"/>
    </xf>
    <xf numFmtId="0" fontId="14" fillId="0" borderId="0" xfId="25" applyFont="1" applyFill="1" applyBorder="1" applyProtection="1"/>
    <xf numFmtId="0" fontId="14" fillId="0" borderId="28" xfId="25" applyFont="1" applyFill="1" applyBorder="1" applyAlignment="1" applyProtection="1">
      <alignment vertical="top" wrapText="1"/>
      <protection locked="0"/>
    </xf>
    <xf numFmtId="0" fontId="14" fillId="0" borderId="0" xfId="25" applyFont="1" applyBorder="1" applyProtection="1"/>
    <xf numFmtId="0" fontId="2" fillId="0" borderId="0" xfId="24" applyFont="1" applyFill="1" applyBorder="1" applyAlignment="1" applyProtection="1">
      <alignment horizontal="center"/>
      <protection locked="0"/>
    </xf>
    <xf numFmtId="172" fontId="2" fillId="0" borderId="0" xfId="24" applyNumberFormat="1" applyFont="1" applyFill="1" applyBorder="1" applyProtection="1">
      <protection locked="0"/>
    </xf>
    <xf numFmtId="0" fontId="2" fillId="0" borderId="0" xfId="24" applyFont="1" applyFill="1" applyBorder="1" applyProtection="1">
      <protection locked="0"/>
    </xf>
    <xf numFmtId="14" fontId="2" fillId="0" borderId="0" xfId="24" applyNumberFormat="1" applyFont="1" applyFill="1" applyBorder="1" applyProtection="1">
      <protection locked="0"/>
    </xf>
    <xf numFmtId="166" fontId="2" fillId="0" borderId="0" xfId="24" applyNumberFormat="1" applyFont="1" applyFill="1" applyBorder="1" applyProtection="1">
      <protection locked="0"/>
    </xf>
    <xf numFmtId="166" fontId="2" fillId="0" borderId="0" xfId="24" applyNumberFormat="1" applyFont="1" applyFill="1" applyBorder="1" applyProtection="1"/>
    <xf numFmtId="4" fontId="8" fillId="0" borderId="0" xfId="24" applyNumberFormat="1" applyFont="1" applyFill="1" applyBorder="1" applyAlignment="1" applyProtection="1">
      <alignment vertical="top" wrapText="1"/>
      <protection locked="0"/>
    </xf>
    <xf numFmtId="2" fontId="2" fillId="0" borderId="0" xfId="24" applyNumberFormat="1" applyFont="1" applyFill="1" applyBorder="1" applyAlignment="1" applyProtection="1">
      <alignment vertical="top" wrapText="1"/>
      <protection locked="0"/>
    </xf>
    <xf numFmtId="4" fontId="4" fillId="0" borderId="0" xfId="24" applyNumberFormat="1" applyFont="1" applyFill="1" applyBorder="1" applyAlignment="1" applyProtection="1">
      <alignment vertical="top"/>
      <protection locked="0"/>
    </xf>
    <xf numFmtId="0" fontId="8" fillId="0" borderId="0" xfId="24" applyFont="1" applyFill="1" applyBorder="1" applyAlignment="1" applyProtection="1"/>
    <xf numFmtId="2" fontId="2" fillId="0" borderId="0" xfId="24" applyNumberFormat="1" applyFont="1" applyFill="1" applyBorder="1" applyAlignment="1" applyProtection="1">
      <alignment vertical="top" wrapText="1"/>
    </xf>
    <xf numFmtId="0" fontId="2" fillId="0" borderId="0" xfId="24" applyFont="1" applyFill="1" applyBorder="1" applyAlignment="1" applyProtection="1">
      <alignment horizontal="center"/>
    </xf>
    <xf numFmtId="172" fontId="2" fillId="0" borderId="0" xfId="24" applyNumberFormat="1" applyFont="1" applyFill="1" applyBorder="1" applyProtection="1"/>
    <xf numFmtId="4" fontId="4" fillId="0" borderId="0" xfId="24" applyNumberFormat="1" applyFont="1" applyFill="1" applyBorder="1" applyAlignment="1" applyProtection="1">
      <alignment vertical="top"/>
    </xf>
    <xf numFmtId="0" fontId="2" fillId="0" borderId="0" xfId="24" applyFont="1" applyFill="1" applyBorder="1" applyProtection="1"/>
    <xf numFmtId="14" fontId="2" fillId="0" borderId="0" xfId="24" applyNumberFormat="1" applyFont="1" applyFill="1" applyBorder="1" applyProtection="1"/>
    <xf numFmtId="4" fontId="8" fillId="0" borderId="0" xfId="24" applyNumberFormat="1" applyFont="1" applyFill="1" applyBorder="1" applyAlignment="1" applyProtection="1">
      <alignment vertical="top" wrapText="1"/>
    </xf>
    <xf numFmtId="4" fontId="1" fillId="0" borderId="0" xfId="24" applyNumberFormat="1" applyFont="1" applyFill="1" applyBorder="1" applyProtection="1"/>
    <xf numFmtId="172" fontId="1" fillId="0" borderId="0" xfId="24" applyNumberFormat="1" applyFont="1" applyFill="1" applyBorder="1" applyProtection="1"/>
    <xf numFmtId="172" fontId="2" fillId="0" borderId="0" xfId="24" applyNumberFormat="1" applyFont="1" applyFill="1" applyBorder="1" applyAlignment="1" applyProtection="1">
      <alignment horizontal="left"/>
    </xf>
    <xf numFmtId="0" fontId="16" fillId="0" borderId="0" xfId="24" applyFont="1" applyFill="1" applyBorder="1" applyProtection="1"/>
    <xf numFmtId="2" fontId="16" fillId="0" borderId="0" xfId="24" applyNumberFormat="1" applyFont="1" applyFill="1" applyBorder="1" applyProtection="1"/>
    <xf numFmtId="174" fontId="16" fillId="0" borderId="0" xfId="30" applyNumberFormat="1" applyFont="1" applyFill="1" applyBorder="1" applyAlignment="1" applyProtection="1">
      <alignment horizontal="center"/>
    </xf>
    <xf numFmtId="172" fontId="2" fillId="0" borderId="0" xfId="24" applyNumberFormat="1" applyFont="1" applyFill="1" applyBorder="1" applyAlignment="1" applyProtection="1">
      <alignment horizontal="center"/>
    </xf>
    <xf numFmtId="14" fontId="2" fillId="0" borderId="0" xfId="24" applyNumberFormat="1" applyFont="1" applyFill="1" applyBorder="1" applyAlignment="1" applyProtection="1">
      <alignment horizontal="center"/>
    </xf>
    <xf numFmtId="166" fontId="1" fillId="0" borderId="0" xfId="24" applyNumberFormat="1" applyFont="1" applyFill="1" applyBorder="1" applyProtection="1"/>
    <xf numFmtId="0" fontId="14" fillId="0" borderId="0" xfId="25" applyFont="1" applyFill="1" applyBorder="1" applyAlignment="1" applyProtection="1">
      <alignment horizontal="left"/>
    </xf>
    <xf numFmtId="0" fontId="14" fillId="0" borderId="0" xfId="25" applyFont="1" applyFill="1" applyProtection="1"/>
    <xf numFmtId="0" fontId="14" fillId="0" borderId="0" xfId="25" applyFont="1" applyAlignment="1" applyProtection="1">
      <alignment horizontal="left"/>
    </xf>
    <xf numFmtId="0" fontId="14" fillId="17" borderId="37" xfId="26" applyFont="1" applyBorder="1" applyAlignment="1" applyProtection="1">
      <alignment horizontal="left"/>
    </xf>
    <xf numFmtId="0" fontId="14" fillId="17" borderId="52" xfId="26" applyFont="1" applyBorder="1" applyAlignment="1" applyProtection="1">
      <alignment horizontal="left"/>
    </xf>
    <xf numFmtId="0" fontId="19" fillId="29" borderId="27" xfId="26" applyFont="1" applyFill="1" applyBorder="1" applyAlignment="1" applyProtection="1">
      <alignment horizontal="left"/>
    </xf>
    <xf numFmtId="4" fontId="19" fillId="17" borderId="71" xfId="26" applyNumberFormat="1" applyFont="1" applyBorder="1" applyAlignment="1" applyProtection="1">
      <alignment horizontal="right" vertical="top" wrapText="1"/>
    </xf>
    <xf numFmtId="0" fontId="14" fillId="0" borderId="60" xfId="25" applyFont="1" applyFill="1" applyBorder="1" applyAlignment="1" applyProtection="1">
      <alignment vertical="top" wrapText="1"/>
    </xf>
    <xf numFmtId="0" fontId="27" fillId="0" borderId="0" xfId="25" applyFont="1" applyProtection="1"/>
    <xf numFmtId="0" fontId="28" fillId="0" borderId="0" xfId="25" applyFont="1" applyBorder="1" applyAlignment="1" applyProtection="1"/>
    <xf numFmtId="0" fontId="19" fillId="17" borderId="44" xfId="26" applyFont="1" applyBorder="1" applyProtection="1"/>
    <xf numFmtId="0" fontId="15" fillId="0" borderId="0" xfId="25" applyFont="1" applyProtection="1"/>
    <xf numFmtId="0" fontId="19" fillId="17" borderId="5" xfId="26" applyFont="1" applyBorder="1" applyProtection="1"/>
    <xf numFmtId="0" fontId="19" fillId="17" borderId="4" xfId="26" applyFont="1" applyBorder="1" applyProtection="1"/>
    <xf numFmtId="0" fontId="19" fillId="0" borderId="0" xfId="25" applyFont="1" applyProtection="1"/>
    <xf numFmtId="0" fontId="14" fillId="0" borderId="0" xfId="25" applyFont="1" applyAlignment="1" applyProtection="1">
      <alignment horizontal="center"/>
    </xf>
    <xf numFmtId="0" fontId="29" fillId="0" borderId="0" xfId="25" applyFont="1" applyProtection="1"/>
    <xf numFmtId="0" fontId="29" fillId="0" borderId="0" xfId="25" applyFont="1" applyAlignment="1" applyProtection="1">
      <alignment horizontal="center"/>
    </xf>
    <xf numFmtId="14" fontId="30" fillId="0" borderId="0" xfId="25" applyNumberFormat="1" applyFont="1" applyAlignment="1" applyProtection="1">
      <alignment horizontal="left"/>
      <protection locked="0"/>
    </xf>
    <xf numFmtId="0" fontId="10" fillId="0" borderId="0" xfId="25" applyFont="1" applyProtection="1">
      <protection locked="0"/>
    </xf>
    <xf numFmtId="0" fontId="3" fillId="0" borderId="0" xfId="25" applyFont="1" applyProtection="1"/>
    <xf numFmtId="0" fontId="28" fillId="0" borderId="0" xfId="25" applyFont="1" applyAlignment="1" applyProtection="1">
      <alignment horizontal="center"/>
    </xf>
    <xf numFmtId="0" fontId="28" fillId="0" borderId="0" xfId="25" applyFont="1" applyProtection="1"/>
    <xf numFmtId="0" fontId="10" fillId="0" borderId="0" xfId="25" applyFont="1" applyProtection="1"/>
    <xf numFmtId="0" fontId="31" fillId="0" borderId="0" xfId="25" applyFont="1" applyAlignment="1" applyProtection="1">
      <alignment horizontal="left"/>
    </xf>
    <xf numFmtId="0" fontId="3" fillId="0" borderId="0" xfId="25" applyFont="1" applyAlignment="1" applyProtection="1">
      <alignment horizontal="right"/>
    </xf>
    <xf numFmtId="0" fontId="10" fillId="0" borderId="0" xfId="25" applyFont="1" applyAlignment="1" applyProtection="1">
      <alignment vertical="top"/>
    </xf>
    <xf numFmtId="0" fontId="32" fillId="0" borderId="0" xfId="25" applyFont="1" applyBorder="1" applyAlignment="1" applyProtection="1">
      <alignment horizontal="left"/>
      <protection locked="0"/>
    </xf>
    <xf numFmtId="0" fontId="33" fillId="0" borderId="0" xfId="25" applyFont="1" applyAlignment="1" applyProtection="1">
      <alignment horizontal="center"/>
      <protection locked="0"/>
    </xf>
    <xf numFmtId="0" fontId="33" fillId="0" borderId="0" xfId="25" applyFont="1" applyBorder="1" applyAlignment="1" applyProtection="1">
      <alignment horizontal="left"/>
    </xf>
    <xf numFmtId="0" fontId="33" fillId="0" borderId="6" xfId="25" applyFont="1" applyBorder="1" applyAlignment="1" applyProtection="1">
      <alignment horizontal="left"/>
    </xf>
    <xf numFmtId="14" fontId="33" fillId="0" borderId="6" xfId="25" applyNumberFormat="1" applyFont="1" applyBorder="1" applyAlignment="1" applyProtection="1">
      <alignment horizontal="right"/>
      <protection locked="0"/>
    </xf>
    <xf numFmtId="0" fontId="33" fillId="0" borderId="0" xfId="25" applyFont="1" applyProtection="1"/>
    <xf numFmtId="0" fontId="31" fillId="0" borderId="0" xfId="25" applyFont="1" applyBorder="1" applyAlignment="1" applyProtection="1">
      <alignment horizontal="right"/>
    </xf>
    <xf numFmtId="0" fontId="33" fillId="0" borderId="0" xfId="25" applyFont="1" applyBorder="1" applyProtection="1"/>
    <xf numFmtId="170" fontId="33" fillId="0" borderId="6" xfId="31" applyFont="1" applyBorder="1" applyAlignment="1" applyProtection="1">
      <alignment horizontal="center"/>
      <protection locked="0"/>
    </xf>
    <xf numFmtId="2" fontId="33" fillId="0" borderId="0" xfId="25" applyNumberFormat="1" applyFont="1" applyBorder="1" applyProtection="1"/>
    <xf numFmtId="2" fontId="10" fillId="0" borderId="0" xfId="25" applyNumberFormat="1" applyFont="1" applyBorder="1" applyAlignment="1" applyProtection="1">
      <alignment horizontal="center"/>
    </xf>
    <xf numFmtId="14" fontId="33" fillId="0" borderId="6" xfId="25" applyNumberFormat="1" applyFont="1" applyBorder="1" applyProtection="1">
      <protection locked="0"/>
    </xf>
    <xf numFmtId="2" fontId="33" fillId="0" borderId="0" xfId="25" applyNumberFormat="1" applyFont="1" applyBorder="1" applyAlignment="1" applyProtection="1">
      <alignment horizontal="center"/>
    </xf>
    <xf numFmtId="0" fontId="10" fillId="0" borderId="6" xfId="25" applyFont="1" applyBorder="1" applyProtection="1">
      <protection locked="0"/>
    </xf>
    <xf numFmtId="0" fontId="10" fillId="0" borderId="0" xfId="25" applyFont="1" applyBorder="1" applyProtection="1"/>
    <xf numFmtId="0" fontId="36" fillId="17" borderId="39" xfId="26" applyFont="1" applyBorder="1" applyProtection="1"/>
    <xf numFmtId="0" fontId="36" fillId="17" borderId="44" xfId="26" applyFont="1" applyBorder="1" applyAlignment="1" applyProtection="1">
      <alignment horizontal="center"/>
    </xf>
    <xf numFmtId="0" fontId="36" fillId="17" borderId="41" xfId="26" applyFont="1" applyBorder="1" applyAlignment="1" applyProtection="1">
      <alignment horizontal="center"/>
    </xf>
    <xf numFmtId="0" fontId="36" fillId="17" borderId="0" xfId="26" applyFont="1" applyBorder="1" applyProtection="1"/>
    <xf numFmtId="0" fontId="36" fillId="17" borderId="5" xfId="26" applyFont="1" applyBorder="1" applyAlignment="1" applyProtection="1">
      <alignment horizontal="center"/>
    </xf>
    <xf numFmtId="0" fontId="36" fillId="17" borderId="68" xfId="26" applyFont="1" applyBorder="1" applyAlignment="1" applyProtection="1">
      <alignment horizontal="center"/>
    </xf>
    <xf numFmtId="0" fontId="36" fillId="17" borderId="44" xfId="26" applyFont="1" applyBorder="1" applyAlignment="1" applyProtection="1">
      <alignment horizontal="right"/>
    </xf>
    <xf numFmtId="0" fontId="36" fillId="17" borderId="5" xfId="26" applyFont="1" applyBorder="1" applyAlignment="1" applyProtection="1">
      <alignment horizontal="right"/>
    </xf>
    <xf numFmtId="0" fontId="36" fillId="17" borderId="4" xfId="26" applyFont="1" applyBorder="1" applyProtection="1"/>
    <xf numFmtId="0" fontId="36" fillId="17" borderId="1" xfId="26" applyFont="1" applyBorder="1" applyProtection="1"/>
    <xf numFmtId="0" fontId="36" fillId="17" borderId="4" xfId="26" applyFont="1" applyBorder="1" applyAlignment="1" applyProtection="1">
      <alignment horizontal="center"/>
    </xf>
    <xf numFmtId="0" fontId="36" fillId="17" borderId="4" xfId="26" applyFont="1" applyBorder="1" applyAlignment="1" applyProtection="1">
      <alignment horizontal="right"/>
    </xf>
    <xf numFmtId="0" fontId="36" fillId="17" borderId="3" xfId="26" applyFont="1" applyBorder="1" applyAlignment="1" applyProtection="1">
      <alignment horizontal="right"/>
    </xf>
    <xf numFmtId="0" fontId="35" fillId="22" borderId="41" xfId="25" applyFont="1" applyFill="1" applyBorder="1" applyProtection="1"/>
    <xf numFmtId="0" fontId="35" fillId="22" borderId="40" xfId="25" applyFont="1" applyFill="1" applyBorder="1" applyAlignment="1" applyProtection="1">
      <alignment horizontal="center"/>
    </xf>
    <xf numFmtId="0" fontId="35" fillId="22" borderId="41" xfId="25" applyFont="1" applyFill="1" applyBorder="1" applyAlignment="1" applyProtection="1">
      <alignment horizontal="center"/>
    </xf>
    <xf numFmtId="4" fontId="35" fillId="0" borderId="40" xfId="31" applyNumberFormat="1" applyFont="1" applyFill="1" applyBorder="1" applyProtection="1">
      <protection locked="0"/>
    </xf>
    <xf numFmtId="4" fontId="35" fillId="30" borderId="44" xfId="31" applyNumberFormat="1" applyFont="1" applyFill="1" applyBorder="1" applyProtection="1"/>
    <xf numFmtId="4" fontId="35" fillId="30" borderId="40" xfId="31" applyNumberFormat="1" applyFont="1" applyFill="1" applyBorder="1" applyProtection="1"/>
    <xf numFmtId="0" fontId="37" fillId="22" borderId="57" xfId="25" applyFont="1" applyFill="1" applyBorder="1" applyAlignment="1" applyProtection="1">
      <alignment horizontal="center"/>
    </xf>
    <xf numFmtId="4" fontId="35" fillId="0" borderId="57" xfId="31" applyNumberFormat="1" applyFont="1" applyFill="1" applyBorder="1" applyProtection="1">
      <protection locked="0"/>
    </xf>
    <xf numFmtId="4" fontId="35" fillId="30" borderId="3" xfId="31" applyNumberFormat="1" applyFont="1" applyFill="1" applyBorder="1" applyProtection="1"/>
    <xf numFmtId="0" fontId="37" fillId="0" borderId="0" xfId="25" applyFont="1" applyProtection="1"/>
    <xf numFmtId="0" fontId="37" fillId="0" borderId="0" xfId="25" applyFont="1" applyAlignment="1" applyProtection="1">
      <alignment horizontal="center"/>
    </xf>
    <xf numFmtId="0" fontId="37" fillId="0" borderId="0" xfId="25" applyFont="1" applyAlignment="1" applyProtection="1">
      <alignment horizontal="right"/>
    </xf>
    <xf numFmtId="0" fontId="10" fillId="0" borderId="0" xfId="25" applyFont="1" applyAlignment="1" applyProtection="1">
      <alignment horizontal="center"/>
    </xf>
    <xf numFmtId="0" fontId="31" fillId="0" borderId="0" xfId="25" applyFont="1" applyProtection="1"/>
    <xf numFmtId="0" fontId="33" fillId="0" borderId="0" xfId="25" applyFont="1" applyProtection="1">
      <protection locked="0"/>
    </xf>
    <xf numFmtId="1" fontId="33" fillId="0" borderId="6" xfId="25" applyNumberFormat="1" applyFont="1" applyBorder="1" applyProtection="1"/>
    <xf numFmtId="0" fontId="34" fillId="0" borderId="0" xfId="25" applyFont="1" applyBorder="1" applyAlignment="1" applyProtection="1">
      <alignment horizontal="center" vertical="center" wrapText="1"/>
    </xf>
    <xf numFmtId="0" fontId="34" fillId="0" borderId="0" xfId="25" applyFont="1" applyBorder="1" applyAlignment="1" applyProtection="1">
      <alignment horizontal="center" vertical="center"/>
      <protection locked="0"/>
    </xf>
    <xf numFmtId="14" fontId="33" fillId="0" borderId="0" xfId="25" applyNumberFormat="1" applyFont="1" applyBorder="1" applyProtection="1">
      <protection locked="0"/>
    </xf>
    <xf numFmtId="14" fontId="33" fillId="0" borderId="0" xfId="25" applyNumberFormat="1" applyFont="1" applyBorder="1" applyAlignment="1" applyProtection="1">
      <alignment horizontal="right"/>
      <protection locked="0"/>
    </xf>
    <xf numFmtId="0" fontId="33" fillId="0" borderId="0" xfId="25" applyFont="1" applyBorder="1" applyAlignment="1" applyProtection="1">
      <alignment horizontal="right"/>
      <protection locked="0"/>
    </xf>
    <xf numFmtId="4" fontId="35" fillId="0" borderId="1" xfId="31" applyNumberFormat="1" applyFont="1" applyFill="1" applyBorder="1" applyProtection="1">
      <protection locked="0"/>
    </xf>
    <xf numFmtId="2" fontId="10" fillId="0" borderId="0" xfId="25" applyNumberFormat="1" applyFont="1" applyBorder="1" applyProtection="1"/>
    <xf numFmtId="2" fontId="38" fillId="0" borderId="0" xfId="25" applyNumberFormat="1" applyFont="1" applyBorder="1" applyProtection="1"/>
    <xf numFmtId="0" fontId="38" fillId="0" borderId="0" xfId="25" applyFont="1" applyBorder="1" applyProtection="1"/>
    <xf numFmtId="0" fontId="19" fillId="0" borderId="0" xfId="25" applyFont="1" applyBorder="1" applyProtection="1"/>
    <xf numFmtId="0" fontId="14" fillId="0" borderId="0" xfId="0" applyFont="1" applyProtection="1"/>
    <xf numFmtId="0" fontId="14" fillId="0" borderId="0" xfId="0" applyFont="1" applyProtection="1">
      <protection locked="0"/>
    </xf>
    <xf numFmtId="0" fontId="14" fillId="0" borderId="1" xfId="0" applyFont="1" applyBorder="1" applyProtection="1">
      <protection locked="0"/>
    </xf>
    <xf numFmtId="0" fontId="29" fillId="0" borderId="0" xfId="0" applyFont="1" applyProtection="1"/>
    <xf numFmtId="0" fontId="10" fillId="0" borderId="0" xfId="0" applyFont="1" applyAlignment="1" applyProtection="1">
      <alignment horizontal="center"/>
    </xf>
    <xf numFmtId="0" fontId="10" fillId="0" borderId="0" xfId="0" applyFont="1" applyProtection="1"/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29" fillId="0" borderId="0" xfId="0" applyFont="1" applyProtection="1">
      <protection locked="0"/>
    </xf>
    <xf numFmtId="0" fontId="30" fillId="0" borderId="1" xfId="0" applyFont="1" applyBorder="1" applyProtection="1"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10" fillId="0" borderId="1" xfId="0" applyFont="1" applyBorder="1" applyProtection="1">
      <protection locked="0"/>
    </xf>
    <xf numFmtId="0" fontId="33" fillId="10" borderId="6" xfId="24" applyFont="1" applyFill="1" applyBorder="1" applyAlignment="1" applyProtection="1">
      <alignment wrapText="1"/>
      <protection locked="0"/>
    </xf>
    <xf numFmtId="170" fontId="33" fillId="31" borderId="6" xfId="31" applyFont="1" applyFill="1" applyBorder="1" applyAlignment="1" applyProtection="1">
      <alignment horizontal="center"/>
      <protection locked="0"/>
    </xf>
    <xf numFmtId="0" fontId="10" fillId="31" borderId="6" xfId="25" applyFont="1" applyFill="1" applyBorder="1" applyProtection="1">
      <protection locked="0"/>
    </xf>
    <xf numFmtId="0" fontId="33" fillId="0" borderId="0" xfId="24" applyFont="1" applyFill="1" applyBorder="1" applyAlignment="1" applyProtection="1">
      <alignment wrapText="1"/>
      <protection locked="0"/>
    </xf>
    <xf numFmtId="0" fontId="10" fillId="0" borderId="0" xfId="25" applyFont="1" applyBorder="1" applyProtection="1">
      <protection locked="0"/>
    </xf>
    <xf numFmtId="0" fontId="19" fillId="0" borderId="0" xfId="26" applyFont="1" applyFill="1" applyBorder="1" applyProtection="1"/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2" fillId="0" borderId="6" xfId="25" applyFont="1" applyBorder="1"/>
    <xf numFmtId="0" fontId="2" fillId="0" borderId="0" xfId="25" applyBorder="1"/>
    <xf numFmtId="0" fontId="2" fillId="0" borderId="0" xfId="25"/>
    <xf numFmtId="4" fontId="2" fillId="0" borderId="0" xfId="25" applyNumberFormat="1"/>
    <xf numFmtId="4" fontId="1" fillId="16" borderId="6" xfId="25" applyNumberFormat="1" applyFont="1" applyFill="1" applyBorder="1" applyAlignment="1">
      <alignment vertical="top"/>
    </xf>
    <xf numFmtId="0" fontId="2" fillId="0" borderId="3" xfId="25" applyBorder="1"/>
    <xf numFmtId="4" fontId="1" fillId="11" borderId="3" xfId="25" applyNumberFormat="1" applyFont="1" applyFill="1" applyBorder="1" applyAlignment="1">
      <alignment horizontal="center"/>
    </xf>
    <xf numFmtId="4" fontId="1" fillId="11" borderId="3" xfId="25" applyNumberFormat="1" applyFont="1" applyFill="1" applyBorder="1" applyAlignment="1">
      <alignment horizontal="centerContinuous"/>
    </xf>
    <xf numFmtId="4" fontId="1" fillId="0" borderId="6" xfId="25" applyNumberFormat="1" applyFont="1" applyFill="1" applyBorder="1" applyAlignment="1">
      <alignment horizontal="center"/>
    </xf>
    <xf numFmtId="0" fontId="2" fillId="0" borderId="3" xfId="25" applyFont="1" applyBorder="1"/>
    <xf numFmtId="3" fontId="2" fillId="0" borderId="3" xfId="25" applyNumberFormat="1" applyBorder="1"/>
    <xf numFmtId="0" fontId="2" fillId="0" borderId="8" xfId="25" applyFont="1" applyBorder="1"/>
    <xf numFmtId="3" fontId="2" fillId="0" borderId="9" xfId="25" applyNumberFormat="1" applyFont="1" applyBorder="1"/>
    <xf numFmtId="3" fontId="2" fillId="0" borderId="8" xfId="25" applyNumberFormat="1" applyBorder="1"/>
    <xf numFmtId="0" fontId="1" fillId="0" borderId="8" xfId="25" applyFont="1" applyBorder="1"/>
    <xf numFmtId="165" fontId="1" fillId="0" borderId="9" xfId="22" applyFont="1" applyBorder="1"/>
    <xf numFmtId="165" fontId="1" fillId="0" borderId="3" xfId="22" applyFont="1" applyBorder="1"/>
    <xf numFmtId="0" fontId="2" fillId="12" borderId="10" xfId="25" applyFont="1" applyFill="1" applyBorder="1"/>
    <xf numFmtId="165" fontId="1" fillId="12" borderId="11" xfId="22" applyFont="1" applyFill="1" applyBorder="1"/>
    <xf numFmtId="0" fontId="1" fillId="0" borderId="10" xfId="25" applyFont="1" applyBorder="1" applyAlignment="1">
      <alignment vertical="center"/>
    </xf>
    <xf numFmtId="165" fontId="1" fillId="0" borderId="11" xfId="22" applyFont="1" applyBorder="1" applyAlignment="1">
      <alignment vertical="center"/>
    </xf>
    <xf numFmtId="0" fontId="2" fillId="15" borderId="4" xfId="25" applyFill="1" applyBorder="1" applyAlignment="1">
      <alignment horizontal="left"/>
    </xf>
    <xf numFmtId="4" fontId="2" fillId="14" borderId="3" xfId="25" applyNumberFormat="1" applyFont="1" applyFill="1" applyBorder="1"/>
    <xf numFmtId="4" fontId="1" fillId="14" borderId="3" xfId="25" applyNumberFormat="1" applyFont="1" applyFill="1" applyBorder="1"/>
    <xf numFmtId="4" fontId="1" fillId="0" borderId="3" xfId="25" applyNumberFormat="1" applyFont="1" applyFill="1" applyBorder="1"/>
    <xf numFmtId="0" fontId="2" fillId="0" borderId="6" xfId="25" applyFont="1" applyBorder="1" applyAlignment="1">
      <alignment vertical="center"/>
    </xf>
    <xf numFmtId="4" fontId="2" fillId="0" borderId="6" xfId="25" applyNumberFormat="1" applyFill="1" applyBorder="1"/>
    <xf numFmtId="4" fontId="2" fillId="0" borderId="3" xfId="25" applyNumberFormat="1" applyFont="1" applyFill="1" applyBorder="1"/>
    <xf numFmtId="49" fontId="2" fillId="0" borderId="30" xfId="25" applyNumberFormat="1" applyFont="1" applyBorder="1" applyAlignment="1">
      <alignment vertical="center"/>
    </xf>
    <xf numFmtId="4" fontId="2" fillId="0" borderId="3" xfId="25" applyNumberFormat="1" applyFill="1" applyBorder="1"/>
    <xf numFmtId="0" fontId="1" fillId="15" borderId="4" xfId="25" applyFont="1" applyFill="1" applyBorder="1" applyAlignment="1">
      <alignment horizontal="left" vertical="center"/>
    </xf>
    <xf numFmtId="49" fontId="2" fillId="0" borderId="4" xfId="25" applyNumberFormat="1" applyFont="1" applyBorder="1" applyAlignment="1">
      <alignment vertical="top"/>
    </xf>
    <xf numFmtId="0" fontId="2" fillId="0" borderId="3" xfId="25" applyFont="1" applyBorder="1" applyAlignment="1">
      <alignment wrapText="1"/>
    </xf>
    <xf numFmtId="0" fontId="2" fillId="0" borderId="3" xfId="25" applyFont="1" applyBorder="1" applyAlignment="1">
      <alignment vertical="center"/>
    </xf>
    <xf numFmtId="0" fontId="5" fillId="15" borderId="3" xfId="25" applyFont="1" applyFill="1" applyBorder="1"/>
    <xf numFmtId="0" fontId="1" fillId="15" borderId="3" xfId="25" applyFont="1" applyFill="1" applyBorder="1" applyAlignment="1"/>
    <xf numFmtId="0" fontId="2" fillId="0" borderId="0" xfId="25" applyFont="1"/>
    <xf numFmtId="169" fontId="2" fillId="0" borderId="0" xfId="25" applyNumberFormat="1"/>
    <xf numFmtId="0" fontId="2" fillId="0" borderId="0" xfId="25" applyAlignment="1">
      <alignment horizontal="right"/>
    </xf>
    <xf numFmtId="0" fontId="2" fillId="0" borderId="0" xfId="25" applyFont="1" applyBorder="1" applyAlignment="1">
      <alignment horizontal="right"/>
    </xf>
    <xf numFmtId="0" fontId="41" fillId="0" borderId="6" xfId="25" applyFont="1" applyBorder="1" applyAlignment="1">
      <alignment vertical="center"/>
    </xf>
    <xf numFmtId="0" fontId="8" fillId="0" borderId="6" xfId="25" applyNumberFormat="1" applyFont="1" applyFill="1" applyBorder="1" applyAlignment="1">
      <alignment horizontal="center"/>
    </xf>
    <xf numFmtId="49" fontId="39" fillId="0" borderId="0" xfId="25" applyNumberFormat="1" applyFont="1" applyBorder="1" applyAlignment="1">
      <alignment horizontal="left" vertical="center"/>
    </xf>
    <xf numFmtId="0" fontId="41" fillId="0" borderId="0" xfId="25" applyFont="1" applyBorder="1" applyAlignment="1">
      <alignment vertical="center"/>
    </xf>
    <xf numFmtId="165" fontId="41" fillId="0" borderId="0" xfId="22" applyFont="1" applyBorder="1" applyAlignment="1">
      <alignment vertical="center"/>
    </xf>
    <xf numFmtId="165" fontId="41" fillId="0" borderId="30" xfId="22" applyFont="1" applyBorder="1" applyAlignment="1">
      <alignment vertical="center"/>
    </xf>
    <xf numFmtId="2" fontId="1" fillId="16" borderId="6" xfId="25" applyNumberFormat="1" applyFont="1" applyFill="1" applyBorder="1" applyAlignment="1">
      <alignment horizontal="center"/>
    </xf>
    <xf numFmtId="0" fontId="2" fillId="0" borderId="6" xfId="0" applyFont="1" applyBorder="1" applyAlignment="1" applyProtection="1">
      <alignment horizontal="left"/>
    </xf>
    <xf numFmtId="0" fontId="2" fillId="0" borderId="6" xfId="0" applyFont="1" applyBorder="1" applyProtection="1"/>
    <xf numFmtId="0" fontId="2" fillId="0" borderId="6" xfId="0" applyFont="1" applyBorder="1" applyAlignment="1" applyProtection="1">
      <alignment wrapText="1"/>
    </xf>
    <xf numFmtId="4" fontId="1" fillId="14" borderId="3" xfId="25" applyNumberFormat="1" applyFont="1" applyFill="1" applyBorder="1" applyAlignment="1">
      <alignment vertical="center"/>
    </xf>
    <xf numFmtId="0" fontId="2" fillId="15" borderId="6" xfId="0" applyFont="1" applyFill="1" applyBorder="1"/>
    <xf numFmtId="4" fontId="2" fillId="0" borderId="6" xfId="25" applyNumberFormat="1" applyFill="1" applyBorder="1" applyAlignment="1">
      <alignment vertical="center"/>
    </xf>
    <xf numFmtId="4" fontId="2" fillId="0" borderId="3" xfId="25" applyNumberFormat="1" applyFont="1" applyFill="1" applyBorder="1" applyAlignment="1">
      <alignment vertical="center"/>
    </xf>
    <xf numFmtId="0" fontId="2" fillId="0" borderId="6" xfId="0" applyFont="1" applyBorder="1" applyAlignment="1" applyProtection="1">
      <alignment vertical="center" wrapText="1"/>
    </xf>
    <xf numFmtId="0" fontId="2" fillId="15" borderId="6" xfId="0" applyFont="1" applyFill="1" applyBorder="1" applyAlignment="1">
      <alignment vertical="center"/>
    </xf>
    <xf numFmtId="0" fontId="7" fillId="15" borderId="3" xfId="0" applyFont="1" applyFill="1" applyBorder="1" applyAlignment="1">
      <alignment vertical="center"/>
    </xf>
    <xf numFmtId="0" fontId="1" fillId="15" borderId="3" xfId="25" applyFont="1" applyFill="1" applyBorder="1"/>
    <xf numFmtId="0" fontId="1" fillId="14" borderId="6" xfId="25" applyFont="1" applyFill="1" applyBorder="1" applyAlignment="1">
      <alignment horizontal="left"/>
    </xf>
    <xf numFmtId="0" fontId="1" fillId="14" borderId="6" xfId="25" applyFont="1" applyFill="1" applyBorder="1"/>
    <xf numFmtId="0" fontId="2" fillId="0" borderId="6" xfId="25" applyFont="1" applyBorder="1" applyAlignment="1"/>
    <xf numFmtId="0" fontId="2" fillId="0" borderId="6" xfId="25" applyFont="1" applyBorder="1" applyAlignment="1">
      <alignment wrapText="1"/>
    </xf>
    <xf numFmtId="49" fontId="2" fillId="0" borderId="6" xfId="25" applyNumberFormat="1" applyFont="1" applyBorder="1" applyAlignment="1">
      <alignment vertical="center"/>
    </xf>
    <xf numFmtId="0" fontId="39" fillId="0" borderId="67" xfId="25" applyFont="1" applyBorder="1" applyAlignment="1">
      <alignment vertical="top"/>
    </xf>
    <xf numFmtId="0" fontId="41" fillId="0" borderId="10" xfId="25" applyFont="1" applyBorder="1" applyAlignment="1">
      <alignment vertical="top"/>
    </xf>
    <xf numFmtId="0" fontId="39" fillId="0" borderId="46" xfId="25" applyFont="1" applyBorder="1"/>
    <xf numFmtId="0" fontId="41" fillId="0" borderId="47" xfId="25" applyFont="1" applyBorder="1"/>
    <xf numFmtId="0" fontId="39" fillId="0" borderId="60" xfId="25" applyFont="1" applyBorder="1"/>
    <xf numFmtId="4" fontId="41" fillId="0" borderId="8" xfId="25" applyNumberFormat="1" applyFont="1" applyFill="1" applyBorder="1" applyAlignment="1">
      <alignment vertical="top"/>
    </xf>
    <xf numFmtId="2" fontId="41" fillId="0" borderId="72" xfId="25" applyNumberFormat="1" applyFont="1" applyFill="1" applyBorder="1" applyAlignment="1">
      <alignment horizontal="left"/>
    </xf>
    <xf numFmtId="2" fontId="41" fillId="0" borderId="28" xfId="25" applyNumberFormat="1" applyFont="1" applyFill="1" applyBorder="1" applyAlignment="1">
      <alignment horizontal="left"/>
    </xf>
    <xf numFmtId="0" fontId="41" fillId="0" borderId="29" xfId="25" applyFont="1" applyBorder="1" applyAlignment="1">
      <alignment vertical="top"/>
    </xf>
    <xf numFmtId="4" fontId="39" fillId="0" borderId="56" xfId="25" applyNumberFormat="1" applyFont="1" applyBorder="1" applyAlignment="1">
      <alignment horizontal="left" vertical="top"/>
    </xf>
    <xf numFmtId="4" fontId="39" fillId="0" borderId="14" xfId="25" applyNumberFormat="1" applyFont="1" applyBorder="1" applyAlignment="1">
      <alignment horizontal="left" vertical="top"/>
    </xf>
    <xf numFmtId="49" fontId="39" fillId="0" borderId="49" xfId="25" applyNumberFormat="1" applyFont="1" applyBorder="1" applyAlignment="1">
      <alignment horizontal="left" vertical="center"/>
    </xf>
    <xf numFmtId="165" fontId="41" fillId="0" borderId="51" xfId="22" applyFont="1" applyBorder="1" applyAlignment="1">
      <alignment vertical="center"/>
    </xf>
    <xf numFmtId="4" fontId="1" fillId="0" borderId="6" xfId="25" applyNumberFormat="1" applyFont="1" applyFill="1" applyBorder="1" applyAlignment="1">
      <alignment horizontal="center" wrapText="1"/>
    </xf>
    <xf numFmtId="0" fontId="2" fillId="0" borderId="57" xfId="25" applyFill="1" applyBorder="1" applyAlignment="1">
      <alignment horizontal="left"/>
    </xf>
    <xf numFmtId="0" fontId="1" fillId="14" borderId="6" xfId="25" applyFont="1" applyFill="1" applyBorder="1" applyAlignment="1">
      <alignment horizontal="left" vertical="center"/>
    </xf>
    <xf numFmtId="0" fontId="1" fillId="14" borderId="6" xfId="0" applyFont="1" applyFill="1" applyBorder="1" applyAlignment="1">
      <alignment vertical="top" wrapText="1"/>
    </xf>
    <xf numFmtId="0" fontId="1" fillId="15" borderId="57" xfId="25" applyFont="1" applyFill="1" applyBorder="1" applyAlignment="1">
      <alignment horizontal="left"/>
    </xf>
    <xf numFmtId="0" fontId="1" fillId="15" borderId="6" xfId="0" applyFont="1" applyFill="1" applyBorder="1" applyAlignment="1">
      <alignment vertical="top" wrapText="1"/>
    </xf>
    <xf numFmtId="49" fontId="2" fillId="0" borderId="57" xfId="25" applyNumberFormat="1" applyFont="1" applyBorder="1" applyAlignment="1">
      <alignment vertical="center"/>
    </xf>
    <xf numFmtId="0" fontId="1" fillId="0" borderId="0" xfId="25" applyFont="1"/>
    <xf numFmtId="0" fontId="2" fillId="0" borderId="49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1" fillId="14" borderId="60" xfId="0" applyFont="1" applyFill="1" applyBorder="1" applyAlignment="1">
      <alignment vertical="center"/>
    </xf>
    <xf numFmtId="0" fontId="2" fillId="0" borderId="36" xfId="0" applyFont="1" applyBorder="1"/>
    <xf numFmtId="0" fontId="1" fillId="0" borderId="0" xfId="0" applyFont="1"/>
    <xf numFmtId="0" fontId="3" fillId="0" borderId="0" xfId="25" applyFont="1"/>
    <xf numFmtId="0" fontId="17" fillId="0" borderId="0" xfId="25" applyFont="1" applyBorder="1" applyAlignment="1" applyProtection="1">
      <alignment vertical="top"/>
    </xf>
    <xf numFmtId="4" fontId="14" fillId="0" borderId="58" xfId="25" applyNumberFormat="1" applyFont="1" applyBorder="1" applyAlignment="1" applyProtection="1">
      <alignment vertical="top"/>
    </xf>
    <xf numFmtId="0" fontId="17" fillId="0" borderId="19" xfId="25" applyFont="1" applyBorder="1" applyProtection="1"/>
    <xf numFmtId="0" fontId="17" fillId="0" borderId="18" xfId="25" applyFont="1" applyBorder="1" applyProtection="1"/>
    <xf numFmtId="0" fontId="14" fillId="0" borderId="15" xfId="25" applyFont="1" applyBorder="1" applyAlignment="1" applyProtection="1">
      <alignment vertical="top"/>
    </xf>
    <xf numFmtId="0" fontId="14" fillId="0" borderId="26" xfId="25" applyFont="1" applyBorder="1" applyAlignment="1" applyProtection="1">
      <alignment vertical="top"/>
    </xf>
    <xf numFmtId="4" fontId="14" fillId="0" borderId="26" xfId="25" applyNumberFormat="1" applyFont="1" applyBorder="1" applyAlignment="1" applyProtection="1">
      <alignment vertical="top"/>
    </xf>
    <xf numFmtId="4" fontId="14" fillId="0" borderId="24" xfId="25" applyNumberFormat="1" applyFont="1" applyBorder="1" applyAlignment="1" applyProtection="1">
      <alignment vertical="top"/>
    </xf>
    <xf numFmtId="1" fontId="14" fillId="0" borderId="0" xfId="25" applyNumberFormat="1" applyFont="1" applyBorder="1" applyAlignment="1" applyProtection="1">
      <alignment horizontal="right" vertical="top"/>
    </xf>
    <xf numFmtId="9" fontId="14" fillId="0" borderId="0" xfId="28" applyFont="1" applyBorder="1" applyAlignment="1" applyProtection="1">
      <alignment horizontal="right" vertical="top"/>
    </xf>
    <xf numFmtId="4" fontId="14" fillId="0" borderId="2" xfId="25" applyNumberFormat="1" applyFont="1" applyBorder="1" applyAlignment="1" applyProtection="1">
      <alignment horizontal="right" vertical="top"/>
      <protection locked="0"/>
    </xf>
    <xf numFmtId="1" fontId="14" fillId="0" borderId="13" xfId="25" applyNumberFormat="1" applyFont="1" applyBorder="1" applyAlignment="1" applyProtection="1">
      <alignment horizontal="right" vertical="top"/>
    </xf>
    <xf numFmtId="9" fontId="14" fillId="0" borderId="14" xfId="28" applyFont="1" applyBorder="1" applyAlignment="1" applyProtection="1">
      <alignment horizontal="right" vertical="top"/>
    </xf>
    <xf numFmtId="1" fontId="14" fillId="0" borderId="26" xfId="25" applyNumberFormat="1" applyFont="1" applyBorder="1" applyAlignment="1" applyProtection="1">
      <alignment horizontal="right" vertical="top"/>
    </xf>
    <xf numFmtId="4" fontId="14" fillId="0" borderId="26" xfId="25" applyNumberFormat="1" applyFont="1" applyBorder="1" applyAlignment="1" applyProtection="1">
      <alignment horizontal="right" vertical="top"/>
    </xf>
    <xf numFmtId="9" fontId="14" fillId="0" borderId="24" xfId="28" applyFont="1" applyBorder="1" applyAlignment="1" applyProtection="1">
      <alignment horizontal="right" vertical="top"/>
    </xf>
    <xf numFmtId="0" fontId="17" fillId="0" borderId="0" xfId="25" applyFont="1" applyBorder="1" applyAlignment="1" applyProtection="1">
      <alignment horizontal="right" vertical="top"/>
    </xf>
    <xf numFmtId="0" fontId="14" fillId="0" borderId="14" xfId="25" applyFont="1" applyBorder="1" applyAlignment="1" applyProtection="1">
      <alignment horizontal="right" vertical="top"/>
    </xf>
    <xf numFmtId="0" fontId="14" fillId="0" borderId="24" xfId="25" applyFont="1" applyBorder="1" applyAlignment="1" applyProtection="1">
      <alignment horizontal="right" vertical="top"/>
    </xf>
    <xf numFmtId="0" fontId="2" fillId="0" borderId="49" xfId="0" applyFont="1" applyBorder="1" applyAlignment="1" applyProtection="1">
      <alignment horizontal="left"/>
    </xf>
    <xf numFmtId="0" fontId="0" fillId="0" borderId="16" xfId="0" applyBorder="1"/>
    <xf numFmtId="0" fontId="2" fillId="0" borderId="49" xfId="0" applyFont="1" applyBorder="1" applyProtection="1"/>
    <xf numFmtId="0" fontId="2" fillId="0" borderId="49" xfId="0" applyFont="1" applyBorder="1"/>
    <xf numFmtId="0" fontId="2" fillId="0" borderId="49" xfId="0" applyFont="1" applyBorder="1" applyAlignment="1">
      <alignment vertical="center" wrapText="1"/>
    </xf>
    <xf numFmtId="0" fontId="1" fillId="0" borderId="12" xfId="0" applyFont="1" applyBorder="1"/>
    <xf numFmtId="0" fontId="14" fillId="0" borderId="13" xfId="25" applyFont="1" applyBorder="1" applyProtection="1"/>
    <xf numFmtId="0" fontId="19" fillId="17" borderId="60" xfId="26" applyFont="1" applyBorder="1" applyAlignment="1" applyProtection="1">
      <alignment horizontal="left" wrapText="1"/>
    </xf>
    <xf numFmtId="0" fontId="14" fillId="0" borderId="24" xfId="25" applyFont="1" applyBorder="1" applyProtection="1"/>
    <xf numFmtId="0" fontId="14" fillId="0" borderId="26" xfId="25" applyFont="1" applyBorder="1" applyProtection="1"/>
    <xf numFmtId="0" fontId="14" fillId="0" borderId="19" xfId="25" applyFont="1" applyBorder="1" applyProtection="1"/>
    <xf numFmtId="0" fontId="14" fillId="0" borderId="76" xfId="25" applyFont="1" applyBorder="1" applyProtection="1"/>
    <xf numFmtId="0" fontId="33" fillId="10" borderId="44" xfId="24" applyFont="1" applyFill="1" applyBorder="1" applyAlignment="1" applyProtection="1">
      <alignment wrapText="1"/>
      <protection locked="0"/>
    </xf>
    <xf numFmtId="165" fontId="1" fillId="0" borderId="2" xfId="22" applyFont="1" applyBorder="1"/>
    <xf numFmtId="0" fontId="2" fillId="0" borderId="79" xfId="25" applyFont="1" applyBorder="1"/>
    <xf numFmtId="0" fontId="1" fillId="0" borderId="10" xfId="25" applyFont="1" applyBorder="1" applyAlignment="1">
      <alignment wrapText="1"/>
    </xf>
    <xf numFmtId="0" fontId="1" fillId="0" borderId="5" xfId="25" applyFont="1" applyBorder="1"/>
    <xf numFmtId="165" fontId="0" fillId="0" borderId="6" xfId="22" applyFont="1" applyBorder="1"/>
    <xf numFmtId="0" fontId="2" fillId="0" borderId="44" xfId="25" applyBorder="1"/>
    <xf numFmtId="4" fontId="2" fillId="0" borderId="44" xfId="25" applyNumberFormat="1" applyBorder="1"/>
    <xf numFmtId="0" fontId="1" fillId="0" borderId="64" xfId="25" applyFont="1" applyBorder="1" applyAlignment="1">
      <alignment vertical="center"/>
    </xf>
    <xf numFmtId="165" fontId="1" fillId="0" borderId="64" xfId="22" applyFont="1" applyBorder="1" applyAlignment="1">
      <alignment vertical="center"/>
    </xf>
    <xf numFmtId="49" fontId="2" fillId="0" borderId="67" xfId="25" applyNumberFormat="1" applyFont="1" applyBorder="1"/>
    <xf numFmtId="0" fontId="2" fillId="0" borderId="15" xfId="25" applyFont="1" applyBorder="1"/>
    <xf numFmtId="0" fontId="2" fillId="0" borderId="2" xfId="25" applyBorder="1"/>
    <xf numFmtId="165" fontId="0" fillId="0" borderId="2" xfId="22" applyFont="1" applyFill="1" applyBorder="1" applyAlignment="1"/>
    <xf numFmtId="0" fontId="1" fillId="13" borderId="10" xfId="25" applyFont="1" applyFill="1" applyBorder="1"/>
    <xf numFmtId="165" fontId="1" fillId="13" borderId="11" xfId="22" applyFont="1" applyFill="1" applyBorder="1"/>
    <xf numFmtId="0" fontId="1" fillId="0" borderId="4" xfId="25" applyFont="1" applyBorder="1"/>
    <xf numFmtId="0" fontId="2" fillId="0" borderId="49" xfId="25" applyFont="1" applyBorder="1"/>
    <xf numFmtId="4" fontId="1" fillId="16" borderId="32" xfId="25" applyNumberFormat="1" applyFont="1" applyFill="1" applyBorder="1"/>
    <xf numFmtId="4" fontId="1" fillId="0" borderId="32" xfId="25" applyNumberFormat="1" applyFont="1" applyFill="1" applyBorder="1" applyAlignment="1">
      <alignment horizontal="center"/>
    </xf>
    <xf numFmtId="0" fontId="2" fillId="0" borderId="34" xfId="25" applyFont="1" applyBorder="1"/>
    <xf numFmtId="49" fontId="2" fillId="0" borderId="36" xfId="25" applyNumberFormat="1" applyFont="1" applyBorder="1"/>
    <xf numFmtId="49" fontId="2" fillId="0" borderId="34" xfId="25" applyNumberFormat="1" applyFont="1" applyBorder="1"/>
    <xf numFmtId="49" fontId="2" fillId="0" borderId="42" xfId="25" applyNumberFormat="1" applyFont="1" applyBorder="1"/>
    <xf numFmtId="0" fontId="2" fillId="0" borderId="36" xfId="25" applyFont="1" applyBorder="1"/>
    <xf numFmtId="0" fontId="2" fillId="0" borderId="67" xfId="25" applyFont="1" applyBorder="1"/>
    <xf numFmtId="0" fontId="1" fillId="0" borderId="10" xfId="25" applyFont="1" applyBorder="1" applyAlignment="1">
      <alignment vertical="top"/>
    </xf>
    <xf numFmtId="49" fontId="39" fillId="0" borderId="19" xfId="25" applyNumberFormat="1" applyFont="1" applyBorder="1" applyAlignment="1">
      <alignment horizontal="center" vertical="center" textRotation="90" wrapText="1"/>
    </xf>
    <xf numFmtId="14" fontId="2" fillId="0" borderId="0" xfId="25" applyNumberFormat="1"/>
    <xf numFmtId="14" fontId="2" fillId="0" borderId="6" xfId="25" applyNumberFormat="1" applyBorder="1"/>
    <xf numFmtId="49" fontId="39" fillId="0" borderId="6" xfId="25" applyNumberFormat="1" applyFont="1" applyBorder="1" applyAlignment="1">
      <alignment horizontal="left" vertical="center"/>
    </xf>
    <xf numFmtId="165" fontId="41" fillId="0" borderId="31" xfId="22" applyFont="1" applyBorder="1" applyAlignment="1">
      <alignment vertical="center"/>
    </xf>
    <xf numFmtId="49" fontId="1" fillId="0" borderId="0" xfId="25" applyNumberFormat="1" applyFont="1" applyBorder="1" applyAlignment="1">
      <alignment horizontal="center" vertical="center" wrapText="1"/>
    </xf>
    <xf numFmtId="0" fontId="2" fillId="15" borderId="6" xfId="0" applyFont="1" applyFill="1" applyBorder="1" applyAlignment="1">
      <alignment vertical="center" wrapText="1"/>
    </xf>
    <xf numFmtId="165" fontId="2" fillId="0" borderId="3" xfId="22" applyFont="1" applyFill="1" applyBorder="1" applyProtection="1">
      <protection locked="0"/>
    </xf>
    <xf numFmtId="165" fontId="2" fillId="0" borderId="3" xfId="22" applyNumberFormat="1" applyFont="1" applyFill="1" applyBorder="1" applyProtection="1">
      <protection locked="0"/>
    </xf>
    <xf numFmtId="165" fontId="2" fillId="0" borderId="44" xfId="22" applyFont="1" applyFill="1" applyBorder="1" applyProtection="1">
      <protection locked="0"/>
    </xf>
    <xf numFmtId="3" fontId="2" fillId="0" borderId="80" xfId="25" applyNumberFormat="1" applyBorder="1" applyProtection="1">
      <protection locked="0"/>
    </xf>
    <xf numFmtId="3" fontId="2" fillId="0" borderId="28" xfId="25" applyNumberFormat="1" applyFont="1" applyBorder="1" applyProtection="1">
      <protection locked="0"/>
    </xf>
    <xf numFmtId="165" fontId="0" fillId="0" borderId="80" xfId="22" applyFont="1" applyBorder="1" applyProtection="1">
      <protection locked="0"/>
    </xf>
    <xf numFmtId="165" fontId="0" fillId="0" borderId="28" xfId="22" applyFont="1" applyBorder="1" applyProtection="1">
      <protection locked="0"/>
    </xf>
    <xf numFmtId="165" fontId="1" fillId="0" borderId="17" xfId="22" applyFont="1" applyBorder="1" applyProtection="1">
      <protection locked="0"/>
    </xf>
    <xf numFmtId="165" fontId="0" fillId="0" borderId="32" xfId="22" applyFont="1" applyBorder="1" applyProtection="1">
      <protection locked="0"/>
    </xf>
    <xf numFmtId="165" fontId="1" fillId="0" borderId="28" xfId="22" applyFont="1" applyBorder="1" applyProtection="1">
      <protection locked="0"/>
    </xf>
    <xf numFmtId="165" fontId="1" fillId="0" borderId="66" xfId="22" applyFont="1" applyBorder="1" applyProtection="1">
      <protection locked="0"/>
    </xf>
    <xf numFmtId="165" fontId="0" fillId="0" borderId="17" xfId="22" applyFont="1" applyBorder="1" applyProtection="1">
      <protection locked="0"/>
    </xf>
    <xf numFmtId="165" fontId="1" fillId="13" borderId="25" xfId="22" applyFont="1" applyFill="1" applyBorder="1" applyProtection="1">
      <protection locked="0"/>
    </xf>
    <xf numFmtId="165" fontId="13" fillId="0" borderId="80" xfId="22" applyFont="1" applyBorder="1" applyProtection="1">
      <protection locked="0"/>
    </xf>
    <xf numFmtId="165" fontId="1" fillId="0" borderId="80" xfId="22" applyFont="1" applyBorder="1" applyProtection="1">
      <protection locked="0"/>
    </xf>
    <xf numFmtId="4" fontId="2" fillId="0" borderId="81" xfId="25" applyNumberFormat="1" applyBorder="1" applyProtection="1">
      <protection locked="0"/>
    </xf>
    <xf numFmtId="165" fontId="1" fillId="12" borderId="25" xfId="22" applyFont="1" applyFill="1" applyBorder="1" applyProtection="1">
      <protection locked="0"/>
    </xf>
    <xf numFmtId="3" fontId="2" fillId="0" borderId="70" xfId="25" applyNumberFormat="1" applyBorder="1" applyAlignment="1" applyProtection="1">
      <alignment vertical="center"/>
      <protection locked="0"/>
    </xf>
    <xf numFmtId="3" fontId="2" fillId="0" borderId="25" xfId="25" applyNumberFormat="1" applyBorder="1" applyAlignment="1" applyProtection="1">
      <alignment vertical="center"/>
      <protection locked="0"/>
    </xf>
    <xf numFmtId="0" fontId="39" fillId="0" borderId="75" xfId="25" applyNumberFormat="1" applyFont="1" applyBorder="1"/>
    <xf numFmtId="4" fontId="1" fillId="32" borderId="1" xfId="25" applyNumberFormat="1" applyFont="1" applyFill="1" applyBorder="1" applyAlignment="1" applyProtection="1">
      <protection locked="0"/>
    </xf>
    <xf numFmtId="4" fontId="41" fillId="32" borderId="74" xfId="25" applyNumberFormat="1" applyFont="1" applyFill="1" applyBorder="1" applyAlignment="1" applyProtection="1"/>
    <xf numFmtId="4" fontId="2" fillId="0" borderId="6" xfId="25" applyNumberFormat="1" applyFill="1" applyBorder="1" applyProtection="1">
      <protection locked="0"/>
    </xf>
    <xf numFmtId="4" fontId="1" fillId="14" borderId="6" xfId="25" applyNumberFormat="1" applyFont="1" applyFill="1" applyBorder="1" applyAlignment="1" applyProtection="1">
      <alignment vertical="center"/>
      <protection locked="0"/>
    </xf>
    <xf numFmtId="4" fontId="2" fillId="14" borderId="3" xfId="25" applyNumberFormat="1" applyFont="1" applyFill="1" applyBorder="1" applyAlignment="1">
      <alignment horizontal="right" vertical="center"/>
    </xf>
    <xf numFmtId="4" fontId="1" fillId="0" borderId="3" xfId="25" applyNumberFormat="1" applyFont="1" applyFill="1" applyBorder="1" applyProtection="1">
      <protection locked="0"/>
    </xf>
    <xf numFmtId="4" fontId="2" fillId="0" borderId="6" xfId="25" applyNumberFormat="1" applyBorder="1" applyProtection="1">
      <protection locked="0"/>
    </xf>
    <xf numFmtId="4" fontId="26" fillId="0" borderId="3" xfId="25" applyNumberFormat="1" applyFont="1" applyFill="1" applyBorder="1" applyAlignment="1" applyProtection="1">
      <alignment wrapText="1"/>
      <protection locked="0"/>
    </xf>
    <xf numFmtId="4" fontId="26" fillId="0" borderId="3" xfId="25" applyNumberFormat="1" applyFont="1" applyFill="1" applyBorder="1" applyAlignment="1" applyProtection="1">
      <alignment vertical="center" wrapText="1"/>
      <protection locked="0"/>
    </xf>
    <xf numFmtId="4" fontId="2" fillId="0" borderId="3" xfId="25" applyNumberFormat="1" applyFill="1" applyBorder="1" applyProtection="1">
      <protection locked="0"/>
    </xf>
    <xf numFmtId="4" fontId="8" fillId="0" borderId="3" xfId="25" applyNumberFormat="1" applyFont="1" applyFill="1" applyBorder="1" applyAlignment="1" applyProtection="1">
      <alignment horizontal="left" vertical="center" wrapText="1"/>
      <protection locked="0"/>
    </xf>
    <xf numFmtId="4" fontId="1" fillId="0" borderId="6" xfId="25" applyNumberFormat="1" applyFont="1" applyFill="1" applyBorder="1" applyProtection="1">
      <protection locked="0"/>
    </xf>
    <xf numFmtId="0" fontId="14" fillId="0" borderId="34" xfId="25" applyFont="1" applyBorder="1" applyProtection="1">
      <protection locked="0"/>
    </xf>
    <xf numFmtId="0" fontId="14" fillId="0" borderId="34" xfId="25" applyFont="1" applyFill="1" applyBorder="1" applyAlignment="1" applyProtection="1">
      <alignment vertical="top" wrapText="1"/>
      <protection locked="0"/>
    </xf>
    <xf numFmtId="0" fontId="14" fillId="0" borderId="8" xfId="25" applyFont="1" applyFill="1" applyBorder="1" applyProtection="1"/>
    <xf numFmtId="0" fontId="14" fillId="0" borderId="21" xfId="25" applyFont="1" applyFill="1" applyBorder="1" applyAlignment="1" applyProtection="1">
      <alignment horizontal="center"/>
    </xf>
    <xf numFmtId="172" fontId="14" fillId="0" borderId="8" xfId="25" applyNumberFormat="1" applyFont="1" applyFill="1" applyBorder="1" applyAlignment="1" applyProtection="1">
      <alignment horizontal="center"/>
    </xf>
    <xf numFmtId="0" fontId="14" fillId="0" borderId="8" xfId="25" applyFont="1" applyFill="1" applyBorder="1" applyAlignment="1" applyProtection="1">
      <alignment horizontal="center"/>
    </xf>
    <xf numFmtId="170" fontId="14" fillId="0" borderId="8" xfId="25" applyNumberFormat="1" applyFont="1" applyFill="1" applyBorder="1" applyProtection="1"/>
    <xf numFmtId="170" fontId="14" fillId="25" borderId="6" xfId="27" applyNumberFormat="1" applyFont="1" applyFill="1" applyBorder="1" applyAlignment="1" applyProtection="1">
      <alignment horizontal="center"/>
    </xf>
    <xf numFmtId="0" fontId="1" fillId="0" borderId="69" xfId="0" applyFont="1" applyBorder="1" applyProtection="1">
      <protection locked="0"/>
    </xf>
    <xf numFmtId="0" fontId="1" fillId="0" borderId="32" xfId="0" applyFont="1" applyBorder="1" applyProtection="1">
      <protection locked="0"/>
    </xf>
    <xf numFmtId="0" fontId="0" fillId="14" borderId="61" xfId="0" applyFill="1" applyBorder="1" applyProtection="1">
      <protection locked="0"/>
    </xf>
    <xf numFmtId="0" fontId="0" fillId="0" borderId="0" xfId="0" applyProtection="1">
      <protection locked="0"/>
    </xf>
    <xf numFmtId="0" fontId="1" fillId="0" borderId="58" xfId="0" applyFont="1" applyBorder="1" applyProtection="1">
      <protection locked="0"/>
    </xf>
    <xf numFmtId="0" fontId="0" fillId="0" borderId="58" xfId="0" applyBorder="1" applyProtection="1">
      <protection locked="0"/>
    </xf>
    <xf numFmtId="0" fontId="0" fillId="0" borderId="32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6" xfId="0" applyBorder="1" applyProtection="1">
      <protection locked="0"/>
    </xf>
    <xf numFmtId="0" fontId="2" fillId="0" borderId="47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1" fillId="14" borderId="8" xfId="0" applyFont="1" applyFill="1" applyBorder="1"/>
    <xf numFmtId="0" fontId="2" fillId="0" borderId="4" xfId="0" applyFont="1" applyBorder="1" applyProtection="1">
      <protection locked="0"/>
    </xf>
    <xf numFmtId="0" fontId="33" fillId="0" borderId="0" xfId="25" applyFont="1" applyBorder="1" applyAlignment="1" applyProtection="1">
      <alignment horizontal="center" wrapText="1"/>
      <protection locked="0"/>
    </xf>
    <xf numFmtId="0" fontId="14" fillId="0" borderId="0" xfId="25" applyFont="1" applyBorder="1" applyProtection="1">
      <protection locked="0"/>
    </xf>
    <xf numFmtId="170" fontId="33" fillId="0" borderId="0" xfId="31" applyFont="1" applyBorder="1" applyAlignment="1" applyProtection="1">
      <alignment horizontal="center"/>
      <protection locked="0"/>
    </xf>
    <xf numFmtId="0" fontId="2" fillId="0" borderId="39" xfId="25" applyFont="1" applyFill="1" applyBorder="1" applyProtection="1">
      <protection locked="0"/>
    </xf>
    <xf numFmtId="2" fontId="33" fillId="0" borderId="0" xfId="25" applyNumberFormat="1" applyFont="1" applyBorder="1" applyProtection="1">
      <protection locked="0"/>
    </xf>
    <xf numFmtId="1" fontId="33" fillId="0" borderId="0" xfId="25" applyNumberFormat="1" applyFont="1" applyBorder="1" applyProtection="1">
      <protection locked="0"/>
    </xf>
    <xf numFmtId="2" fontId="33" fillId="0" borderId="0" xfId="25" applyNumberFormat="1" applyFont="1" applyBorder="1" applyAlignment="1" applyProtection="1">
      <alignment horizontal="center"/>
      <protection locked="0"/>
    </xf>
    <xf numFmtId="0" fontId="31" fillId="0" borderId="0" xfId="25" applyFont="1" applyBorder="1" applyAlignment="1" applyProtection="1">
      <alignment horizontal="right"/>
      <protection locked="0"/>
    </xf>
    <xf numFmtId="165" fontId="0" fillId="0" borderId="3" xfId="22" applyFont="1" applyBorder="1" applyProtection="1">
      <protection locked="0"/>
    </xf>
    <xf numFmtId="165" fontId="0" fillId="0" borderId="6" xfId="22" applyFont="1" applyBorder="1" applyProtection="1">
      <protection locked="0"/>
    </xf>
    <xf numFmtId="165" fontId="1" fillId="0" borderId="10" xfId="22" applyFont="1" applyBorder="1" applyProtection="1">
      <protection locked="0"/>
    </xf>
    <xf numFmtId="165" fontId="0" fillId="0" borderId="2" xfId="22" applyFont="1" applyBorder="1" applyProtection="1">
      <protection locked="0"/>
    </xf>
    <xf numFmtId="4" fontId="1" fillId="16" borderId="6" xfId="25" applyNumberFormat="1" applyFont="1" applyFill="1" applyBorder="1" applyProtection="1">
      <protection locked="0"/>
    </xf>
    <xf numFmtId="0" fontId="2" fillId="0" borderId="0" xfId="25" applyProtection="1">
      <protection locked="0"/>
    </xf>
    <xf numFmtId="170" fontId="2" fillId="0" borderId="0" xfId="25" applyNumberFormat="1" applyProtection="1">
      <protection locked="0"/>
    </xf>
    <xf numFmtId="4" fontId="2" fillId="0" borderId="0" xfId="25" applyNumberFormat="1" applyProtection="1">
      <protection locked="0"/>
    </xf>
    <xf numFmtId="0" fontId="2" fillId="0" borderId="0" xfId="25" applyBorder="1" applyProtection="1">
      <protection locked="0"/>
    </xf>
    <xf numFmtId="4" fontId="1" fillId="14" borderId="6" xfId="25" applyNumberFormat="1" applyFont="1" applyFill="1" applyBorder="1" applyProtection="1">
      <protection locked="0"/>
    </xf>
    <xf numFmtId="0" fontId="2" fillId="0" borderId="0" xfId="25" applyFont="1" applyProtection="1">
      <protection locked="0"/>
    </xf>
    <xf numFmtId="169" fontId="2" fillId="0" borderId="0" xfId="25" applyNumberFormat="1" applyProtection="1">
      <protection locked="0"/>
    </xf>
    <xf numFmtId="0" fontId="2" fillId="0" borderId="0" xfId="25" applyAlignment="1" applyProtection="1">
      <alignment horizontal="right"/>
      <protection locked="0"/>
    </xf>
    <xf numFmtId="0" fontId="2" fillId="0" borderId="0" xfId="25" applyFont="1" applyBorder="1" applyAlignment="1" applyProtection="1">
      <alignment horizontal="right"/>
      <protection locked="0"/>
    </xf>
    <xf numFmtId="0" fontId="2" fillId="0" borderId="6" xfId="25" applyFill="1" applyBorder="1" applyAlignment="1" applyProtection="1">
      <alignment horizontal="left"/>
      <protection locked="0"/>
    </xf>
    <xf numFmtId="4" fontId="1" fillId="14" borderId="6" xfId="25" applyNumberFormat="1" applyFont="1" applyFill="1" applyBorder="1" applyAlignment="1" applyProtection="1">
      <alignment vertical="center"/>
    </xf>
    <xf numFmtId="0" fontId="14" fillId="0" borderId="0" xfId="25" applyFont="1" applyFill="1" applyBorder="1" applyProtection="1">
      <protection locked="0"/>
    </xf>
    <xf numFmtId="4" fontId="14" fillId="0" borderId="0" xfId="25" applyNumberFormat="1" applyFont="1" applyFill="1" applyBorder="1" applyAlignment="1" applyProtection="1">
      <alignment vertical="top"/>
      <protection locked="0"/>
    </xf>
    <xf numFmtId="4" fontId="14" fillId="0" borderId="0" xfId="27" applyNumberFormat="1" applyFont="1" applyFill="1" applyBorder="1" applyAlignment="1" applyProtection="1">
      <alignment vertical="top"/>
      <protection locked="0"/>
    </xf>
    <xf numFmtId="4" fontId="14" fillId="0" borderId="0" xfId="25" applyNumberFormat="1" applyFont="1" applyBorder="1" applyAlignment="1" applyProtection="1">
      <alignment vertical="top"/>
      <protection locked="0"/>
    </xf>
    <xf numFmtId="4" fontId="14" fillId="0" borderId="0" xfId="25" applyNumberFormat="1" applyFont="1" applyAlignment="1" applyProtection="1">
      <alignment vertical="top"/>
      <protection locked="0"/>
    </xf>
    <xf numFmtId="0" fontId="23" fillId="0" borderId="66" xfId="25" applyFont="1" applyBorder="1" applyAlignment="1" applyProtection="1">
      <alignment vertical="top"/>
      <protection locked="0"/>
    </xf>
    <xf numFmtId="4" fontId="17" fillId="0" borderId="0" xfId="27" applyNumberFormat="1" applyFont="1" applyFill="1" applyBorder="1" applyAlignment="1" applyProtection="1">
      <alignment horizontal="right" vertical="top"/>
      <protection locked="0"/>
    </xf>
    <xf numFmtId="2" fontId="33" fillId="0" borderId="6" xfId="25" applyNumberFormat="1" applyFont="1" applyBorder="1" applyProtection="1">
      <protection locked="0"/>
    </xf>
    <xf numFmtId="0" fontId="2" fillId="0" borderId="42" xfId="25" applyFont="1" applyBorder="1"/>
    <xf numFmtId="0" fontId="2" fillId="0" borderId="82" xfId="25" applyFont="1" applyBorder="1"/>
    <xf numFmtId="165" fontId="0" fillId="0" borderId="82" xfId="22" applyFont="1" applyBorder="1" applyProtection="1">
      <protection locked="0"/>
    </xf>
    <xf numFmtId="165" fontId="0" fillId="0" borderId="82" xfId="22" applyFont="1" applyBorder="1"/>
    <xf numFmtId="0" fontId="2" fillId="0" borderId="31" xfId="25" applyFont="1" applyBorder="1"/>
    <xf numFmtId="165" fontId="0" fillId="0" borderId="31" xfId="22" applyFont="1" applyBorder="1" applyProtection="1">
      <protection locked="0"/>
    </xf>
    <xf numFmtId="165" fontId="0" fillId="0" borderId="31" xfId="22" applyFont="1" applyBorder="1"/>
    <xf numFmtId="0" fontId="33" fillId="0" borderId="41" xfId="25" applyFont="1" applyBorder="1" applyAlignment="1" applyProtection="1">
      <alignment horizontal="left" vertical="top"/>
    </xf>
    <xf numFmtId="0" fontId="33" fillId="0" borderId="68" xfId="25" applyFont="1" applyBorder="1" applyAlignment="1" applyProtection="1">
      <alignment horizontal="left" vertical="top"/>
    </xf>
    <xf numFmtId="0" fontId="33" fillId="0" borderId="57" xfId="25" applyFont="1" applyBorder="1" applyAlignment="1" applyProtection="1">
      <alignment horizontal="left" vertical="top"/>
    </xf>
    <xf numFmtId="0" fontId="33" fillId="0" borderId="0" xfId="25" applyFont="1" applyBorder="1" applyAlignment="1" applyProtection="1">
      <alignment horizontal="left"/>
      <protection locked="0"/>
    </xf>
    <xf numFmtId="170" fontId="14" fillId="25" borderId="44" xfId="27" applyFont="1" applyFill="1" applyBorder="1" applyAlignment="1" applyProtection="1">
      <alignment horizontal="center"/>
    </xf>
    <xf numFmtId="0" fontId="35" fillId="22" borderId="57" xfId="25" applyFont="1" applyFill="1" applyBorder="1" applyAlignment="1" applyProtection="1">
      <alignment horizontal="left"/>
    </xf>
    <xf numFmtId="0" fontId="35" fillId="22" borderId="3" xfId="25" applyFont="1" applyFill="1" applyBorder="1" applyAlignment="1" applyProtection="1">
      <alignment horizontal="left"/>
    </xf>
    <xf numFmtId="0" fontId="31" fillId="0" borderId="44" xfId="25" applyFont="1" applyBorder="1" applyAlignment="1" applyProtection="1">
      <alignment horizontal="center" vertical="center" wrapText="1"/>
    </xf>
    <xf numFmtId="0" fontId="31" fillId="0" borderId="4" xfId="25" applyFont="1" applyBorder="1" applyAlignment="1" applyProtection="1">
      <alignment horizontal="center" vertical="center" wrapText="1"/>
    </xf>
    <xf numFmtId="0" fontId="34" fillId="0" borderId="41" xfId="25" applyFont="1" applyBorder="1" applyAlignment="1" applyProtection="1">
      <alignment horizontal="center" vertical="center" wrapText="1"/>
      <protection locked="0"/>
    </xf>
    <xf numFmtId="0" fontId="34" fillId="0" borderId="39" xfId="25" applyFont="1" applyBorder="1" applyAlignment="1" applyProtection="1">
      <alignment horizontal="center" vertical="center" wrapText="1"/>
      <protection locked="0"/>
    </xf>
    <xf numFmtId="0" fontId="34" fillId="0" borderId="40" xfId="25" applyFont="1" applyBorder="1" applyAlignment="1" applyProtection="1">
      <alignment horizontal="center" vertical="center" wrapText="1"/>
      <protection locked="0"/>
    </xf>
    <xf numFmtId="0" fontId="34" fillId="0" borderId="57" xfId="25" applyFont="1" applyBorder="1" applyAlignment="1" applyProtection="1">
      <alignment horizontal="center" vertical="center" wrapText="1"/>
      <protection locked="0"/>
    </xf>
    <xf numFmtId="0" fontId="34" fillId="0" borderId="1" xfId="25" applyFont="1" applyBorder="1" applyAlignment="1" applyProtection="1">
      <alignment horizontal="center" vertical="center" wrapText="1"/>
      <protection locked="0"/>
    </xf>
    <xf numFmtId="0" fontId="34" fillId="0" borderId="3" xfId="25" applyFont="1" applyBorder="1" applyAlignment="1" applyProtection="1">
      <alignment horizontal="center" vertical="center" wrapText="1"/>
      <protection locked="0"/>
    </xf>
    <xf numFmtId="0" fontId="33" fillId="10" borderId="30" xfId="24" applyFont="1" applyFill="1" applyBorder="1" applyAlignment="1" applyProtection="1">
      <alignment vertical="top" wrapText="1"/>
      <protection locked="0"/>
    </xf>
    <xf numFmtId="0" fontId="33" fillId="10" borderId="31" xfId="24" applyFont="1" applyFill="1" applyBorder="1" applyAlignment="1" applyProtection="1">
      <alignment vertical="top"/>
      <protection locked="0"/>
    </xf>
    <xf numFmtId="0" fontId="33" fillId="10" borderId="6" xfId="24" applyFont="1" applyFill="1" applyBorder="1" applyAlignment="1" applyProtection="1">
      <alignment horizontal="left" wrapText="1"/>
      <protection locked="0"/>
    </xf>
    <xf numFmtId="0" fontId="35" fillId="0" borderId="15" xfId="25" applyFont="1" applyBorder="1" applyAlignment="1" applyProtection="1">
      <alignment horizontal="center" vertical="center"/>
    </xf>
    <xf numFmtId="0" fontId="35" fillId="0" borderId="14" xfId="25" applyFont="1" applyBorder="1" applyAlignment="1" applyProtection="1">
      <alignment horizontal="center" vertical="center"/>
    </xf>
    <xf numFmtId="0" fontId="35" fillId="0" borderId="18" xfId="25" applyFont="1" applyBorder="1" applyAlignment="1" applyProtection="1">
      <alignment horizontal="center" vertical="center"/>
    </xf>
    <xf numFmtId="0" fontId="35" fillId="0" borderId="24" xfId="25" applyFont="1" applyBorder="1" applyAlignment="1" applyProtection="1">
      <alignment horizontal="center" vertical="center"/>
    </xf>
    <xf numFmtId="0" fontId="36" fillId="17" borderId="41" xfId="26" applyFont="1" applyBorder="1" applyAlignment="1" applyProtection="1">
      <alignment horizontal="center" vertical="center"/>
    </xf>
    <xf numFmtId="0" fontId="36" fillId="17" borderId="40" xfId="26" applyFont="1" applyBorder="1" applyAlignment="1" applyProtection="1">
      <alignment horizontal="center" vertical="center"/>
    </xf>
    <xf numFmtId="0" fontId="36" fillId="17" borderId="68" xfId="26" applyFont="1" applyBorder="1" applyAlignment="1" applyProtection="1">
      <alignment horizontal="center" vertical="center"/>
    </xf>
    <xf numFmtId="0" fontId="36" fillId="17" borderId="2" xfId="26" applyFont="1" applyBorder="1" applyAlignment="1" applyProtection="1">
      <alignment horizontal="center" vertical="center"/>
    </xf>
    <xf numFmtId="0" fontId="32" fillId="0" borderId="30" xfId="25" applyFont="1" applyBorder="1" applyAlignment="1" applyProtection="1">
      <alignment horizontal="center"/>
      <protection locked="0"/>
    </xf>
    <xf numFmtId="0" fontId="32" fillId="0" borderId="20" xfId="25" applyFont="1" applyBorder="1" applyAlignment="1" applyProtection="1">
      <alignment horizontal="center"/>
      <protection locked="0"/>
    </xf>
    <xf numFmtId="0" fontId="32" fillId="0" borderId="31" xfId="25" applyFont="1" applyBorder="1" applyAlignment="1" applyProtection="1">
      <alignment horizontal="center"/>
      <protection locked="0"/>
    </xf>
    <xf numFmtId="0" fontId="31" fillId="0" borderId="0" xfId="25" applyFont="1" applyBorder="1" applyAlignment="1" applyProtection="1">
      <alignment horizontal="left" vertical="top"/>
      <protection locked="0"/>
    </xf>
    <xf numFmtId="0" fontId="31" fillId="0" borderId="2" xfId="25" applyFont="1" applyBorder="1" applyAlignment="1" applyProtection="1">
      <alignment horizontal="left" vertical="top"/>
      <protection locked="0"/>
    </xf>
    <xf numFmtId="0" fontId="31" fillId="0" borderId="0" xfId="25" applyFont="1" applyBorder="1" applyAlignment="1" applyProtection="1">
      <alignment horizontal="left" vertical="top" wrapText="1"/>
      <protection locked="0"/>
    </xf>
    <xf numFmtId="0" fontId="31" fillId="0" borderId="2" xfId="25" applyFont="1" applyBorder="1" applyAlignment="1" applyProtection="1">
      <alignment horizontal="left" vertical="top" wrapText="1"/>
      <protection locked="0"/>
    </xf>
    <xf numFmtId="0" fontId="31" fillId="0" borderId="1" xfId="25" applyFont="1" applyBorder="1" applyAlignment="1" applyProtection="1">
      <alignment horizontal="left" vertical="top" wrapText="1"/>
      <protection locked="0"/>
    </xf>
    <xf numFmtId="0" fontId="31" fillId="0" borderId="3" xfId="25" applyFont="1" applyBorder="1" applyAlignment="1" applyProtection="1">
      <alignment horizontal="left" vertical="top" wrapText="1"/>
      <protection locked="0"/>
    </xf>
    <xf numFmtId="0" fontId="31" fillId="0" borderId="39" xfId="25" applyFont="1" applyBorder="1" applyAlignment="1" applyProtection="1">
      <alignment horizontal="left" vertical="top" wrapText="1"/>
      <protection locked="0"/>
    </xf>
    <xf numFmtId="0" fontId="31" fillId="0" borderId="40" xfId="25" applyFont="1" applyBorder="1" applyAlignment="1" applyProtection="1">
      <alignment horizontal="left" vertical="top" wrapText="1"/>
      <protection locked="0"/>
    </xf>
    <xf numFmtId="49" fontId="2" fillId="0" borderId="64" xfId="25" applyNumberFormat="1" applyFont="1" applyBorder="1" applyAlignment="1">
      <alignment horizontal="left" vertical="top" wrapText="1"/>
    </xf>
    <xf numFmtId="49" fontId="2" fillId="0" borderId="66" xfId="25" applyNumberFormat="1" applyFont="1" applyBorder="1" applyAlignment="1">
      <alignment horizontal="left" vertical="top" wrapText="1"/>
    </xf>
    <xf numFmtId="4" fontId="2" fillId="0" borderId="71" xfId="25" applyNumberFormat="1" applyBorder="1" applyAlignment="1">
      <alignment horizontal="center"/>
    </xf>
    <xf numFmtId="4" fontId="2" fillId="0" borderId="75" xfId="25" applyNumberFormat="1" applyBorder="1" applyAlignment="1">
      <alignment horizontal="center"/>
    </xf>
    <xf numFmtId="0" fontId="39" fillId="0" borderId="73" xfId="25" applyNumberFormat="1" applyFont="1" applyBorder="1" applyAlignment="1">
      <alignment horizontal="center" vertical="top" wrapText="1"/>
    </xf>
    <xf numFmtId="0" fontId="39" fillId="0" borderId="22" xfId="25" applyNumberFormat="1" applyFont="1" applyBorder="1" applyAlignment="1">
      <alignment horizontal="center" vertical="top" wrapText="1"/>
    </xf>
    <xf numFmtId="0" fontId="39" fillId="0" borderId="25" xfId="25" applyNumberFormat="1" applyFont="1" applyBorder="1" applyAlignment="1">
      <alignment horizontal="center" vertical="top" wrapText="1"/>
    </xf>
    <xf numFmtId="0" fontId="2" fillId="0" borderId="6" xfId="25" applyFont="1" applyBorder="1" applyAlignment="1">
      <alignment horizontal="left" vertical="top"/>
    </xf>
    <xf numFmtId="0" fontId="1" fillId="0" borderId="6" xfId="25" applyFont="1" applyBorder="1" applyAlignment="1">
      <alignment horizontal="center" vertical="center"/>
    </xf>
    <xf numFmtId="49" fontId="39" fillId="0" borderId="19" xfId="25" applyNumberFormat="1" applyFont="1" applyBorder="1" applyAlignment="1">
      <alignment horizontal="center" vertical="center" textRotation="90" wrapText="1"/>
    </xf>
    <xf numFmtId="49" fontId="39" fillId="0" borderId="23" xfId="25" applyNumberFormat="1" applyFont="1" applyBorder="1" applyAlignment="1">
      <alignment horizontal="center" vertical="center" textRotation="90" wrapText="1"/>
    </xf>
    <xf numFmtId="49" fontId="39" fillId="0" borderId="24" xfId="25" applyNumberFormat="1" applyFont="1" applyBorder="1" applyAlignment="1">
      <alignment horizontal="center" vertical="center" textRotation="90" wrapText="1"/>
    </xf>
    <xf numFmtId="4" fontId="8" fillId="0" borderId="0" xfId="24" applyNumberFormat="1" applyFont="1" applyFill="1" applyBorder="1" applyAlignment="1" applyProtection="1">
      <alignment vertical="top" wrapText="1"/>
    </xf>
    <xf numFmtId="4" fontId="4" fillId="0" borderId="0" xfId="24" applyNumberFormat="1" applyFont="1" applyFill="1" applyBorder="1" applyAlignment="1" applyProtection="1">
      <alignment horizontal="center" vertical="top" wrapText="1"/>
    </xf>
    <xf numFmtId="0" fontId="26" fillId="0" borderId="0" xfId="24" applyFont="1" applyFill="1" applyBorder="1" applyAlignment="1" applyProtection="1">
      <alignment horizontal="left" wrapText="1"/>
    </xf>
    <xf numFmtId="0" fontId="25" fillId="0" borderId="15" xfId="25" applyFont="1" applyBorder="1" applyAlignment="1" applyProtection="1">
      <alignment horizontal="left" vertical="center"/>
    </xf>
    <xf numFmtId="0" fontId="25" fillId="0" borderId="13" xfId="25" applyFont="1" applyBorder="1" applyAlignment="1" applyProtection="1">
      <alignment horizontal="left" vertical="center"/>
    </xf>
    <xf numFmtId="0" fontId="25" fillId="0" borderId="18" xfId="25" applyFont="1" applyBorder="1" applyAlignment="1" applyProtection="1">
      <alignment horizontal="left" vertical="center"/>
    </xf>
    <xf numFmtId="0" fontId="25" fillId="0" borderId="26" xfId="25" applyFont="1" applyBorder="1" applyAlignment="1" applyProtection="1">
      <alignment horizontal="left" vertical="center"/>
    </xf>
    <xf numFmtId="0" fontId="17" fillId="0" borderId="14" xfId="25" applyFont="1" applyBorder="1" applyAlignment="1" applyProtection="1">
      <alignment horizontal="center" vertical="center"/>
    </xf>
    <xf numFmtId="0" fontId="17" fillId="0" borderId="24" xfId="25" applyFont="1" applyBorder="1" applyAlignment="1" applyProtection="1">
      <alignment horizontal="center" vertical="center"/>
    </xf>
    <xf numFmtId="4" fontId="8" fillId="0" borderId="0" xfId="24" applyNumberFormat="1" applyFont="1" applyFill="1" applyBorder="1" applyAlignment="1" applyProtection="1">
      <alignment vertical="top" wrapText="1"/>
      <protection locked="0"/>
    </xf>
    <xf numFmtId="0" fontId="2" fillId="0" borderId="0" xfId="24" applyFont="1" applyFill="1" applyBorder="1" applyAlignment="1" applyProtection="1">
      <alignment horizontal="right"/>
    </xf>
    <xf numFmtId="0" fontId="14" fillId="17" borderId="15" xfId="26" applyFont="1" applyBorder="1" applyAlignment="1" applyProtection="1">
      <alignment horizontal="left" textRotation="90" wrapText="1"/>
    </xf>
    <xf numFmtId="0" fontId="14" fillId="17" borderId="18" xfId="26" applyFont="1" applyBorder="1" applyAlignment="1" applyProtection="1">
      <alignment horizontal="left" textRotation="90" wrapText="1"/>
    </xf>
    <xf numFmtId="0" fontId="19" fillId="17" borderId="29" xfId="26" applyFont="1" applyBorder="1" applyAlignment="1" applyProtection="1">
      <alignment horizontal="left" wrapText="1"/>
    </xf>
    <xf numFmtId="0" fontId="19" fillId="17" borderId="64" xfId="26" applyFont="1" applyBorder="1" applyAlignment="1" applyProtection="1">
      <alignment horizontal="left" wrapText="1"/>
    </xf>
    <xf numFmtId="0" fontId="19" fillId="17" borderId="29" xfId="26" applyFont="1" applyBorder="1" applyAlignment="1" applyProtection="1">
      <alignment horizontal="center" wrapText="1"/>
    </xf>
    <xf numFmtId="0" fontId="19" fillId="17" borderId="64" xfId="26" applyFont="1" applyBorder="1" applyAlignment="1" applyProtection="1">
      <alignment wrapText="1"/>
    </xf>
    <xf numFmtId="0" fontId="19" fillId="17" borderId="13" xfId="26" applyFont="1" applyBorder="1" applyAlignment="1" applyProtection="1">
      <alignment horizontal="right" wrapText="1"/>
    </xf>
    <xf numFmtId="0" fontId="2" fillId="0" borderId="26" xfId="25" applyBorder="1" applyAlignment="1" applyProtection="1">
      <alignment horizontal="right" wrapText="1"/>
    </xf>
    <xf numFmtId="0" fontId="17" fillId="28" borderId="13" xfId="25" applyFont="1" applyFill="1" applyBorder="1" applyAlignment="1" applyProtection="1">
      <alignment horizontal="center"/>
      <protection locked="0"/>
    </xf>
    <xf numFmtId="0" fontId="17" fillId="28" borderId="14" xfId="25" applyFont="1" applyFill="1" applyBorder="1" applyAlignment="1" applyProtection="1">
      <alignment horizontal="center"/>
      <protection locked="0"/>
    </xf>
    <xf numFmtId="0" fontId="17" fillId="28" borderId="26" xfId="25" applyFont="1" applyFill="1" applyBorder="1" applyAlignment="1" applyProtection="1">
      <alignment horizontal="center"/>
      <protection locked="0"/>
    </xf>
    <xf numFmtId="0" fontId="17" fillId="28" borderId="24" xfId="25" applyFont="1" applyFill="1" applyBorder="1" applyAlignment="1" applyProtection="1">
      <alignment horizontal="center"/>
      <protection locked="0"/>
    </xf>
    <xf numFmtId="0" fontId="17" fillId="0" borderId="19" xfId="25" applyFont="1" applyBorder="1" applyAlignment="1" applyProtection="1">
      <alignment horizontal="center" vertical="center"/>
    </xf>
    <xf numFmtId="0" fontId="17" fillId="0" borderId="76" xfId="25" applyFont="1" applyBorder="1" applyAlignment="1" applyProtection="1">
      <alignment horizontal="center" vertical="center"/>
    </xf>
    <xf numFmtId="4" fontId="17" fillId="0" borderId="19" xfId="25" applyNumberFormat="1" applyFont="1" applyBorder="1" applyAlignment="1" applyProtection="1">
      <alignment horizontal="center" vertical="center"/>
    </xf>
    <xf numFmtId="4" fontId="17" fillId="0" borderId="76" xfId="25" applyNumberFormat="1" applyFont="1" applyBorder="1" applyAlignment="1" applyProtection="1">
      <alignment horizontal="center" vertical="center"/>
    </xf>
    <xf numFmtId="4" fontId="14" fillId="0" borderId="77" xfId="25" applyNumberFormat="1" applyFont="1" applyBorder="1" applyAlignment="1" applyProtection="1">
      <alignment horizontal="center" vertical="top"/>
    </xf>
    <xf numFmtId="4" fontId="24" fillId="21" borderId="30" xfId="25" applyNumberFormat="1" applyFont="1" applyFill="1" applyBorder="1" applyAlignment="1" applyProtection="1">
      <alignment horizontal="center" vertical="top"/>
    </xf>
    <xf numFmtId="4" fontId="24" fillId="21" borderId="31" xfId="25" applyNumberFormat="1" applyFont="1" applyFill="1" applyBorder="1" applyAlignment="1" applyProtection="1">
      <alignment horizontal="center" vertical="top"/>
    </xf>
    <xf numFmtId="4" fontId="17" fillId="0" borderId="15" xfId="25" applyNumberFormat="1" applyFont="1" applyBorder="1" applyAlignment="1" applyProtection="1">
      <alignment horizontal="center" vertical="center"/>
    </xf>
    <xf numFmtId="4" fontId="17" fillId="0" borderId="13" xfId="25" applyNumberFormat="1" applyFont="1" applyBorder="1" applyAlignment="1" applyProtection="1">
      <alignment horizontal="center" vertical="center"/>
    </xf>
    <xf numFmtId="4" fontId="17" fillId="0" borderId="14" xfId="25" applyNumberFormat="1" applyFont="1" applyBorder="1" applyAlignment="1" applyProtection="1">
      <alignment horizontal="center" vertical="center"/>
    </xf>
    <xf numFmtId="4" fontId="17" fillId="0" borderId="18" xfId="25" applyNumberFormat="1" applyFont="1" applyBorder="1" applyAlignment="1" applyProtection="1">
      <alignment horizontal="center" vertical="center"/>
    </xf>
    <xf numFmtId="4" fontId="17" fillId="0" borderId="26" xfId="25" applyNumberFormat="1" applyFont="1" applyBorder="1" applyAlignment="1" applyProtection="1">
      <alignment horizontal="center" vertical="center"/>
    </xf>
    <xf numFmtId="4" fontId="17" fillId="0" borderId="24" xfId="25" applyNumberFormat="1" applyFont="1" applyBorder="1" applyAlignment="1" applyProtection="1">
      <alignment horizontal="center" vertical="center"/>
    </xf>
    <xf numFmtId="4" fontId="22" fillId="0" borderId="62" xfId="25" applyNumberFormat="1" applyFont="1" applyBorder="1" applyAlignment="1" applyProtection="1">
      <alignment horizontal="right" vertical="top"/>
    </xf>
    <xf numFmtId="4" fontId="22" fillId="0" borderId="71" xfId="25" applyNumberFormat="1" applyFont="1" applyBorder="1" applyAlignment="1" applyProtection="1">
      <alignment horizontal="right" vertical="top"/>
    </xf>
    <xf numFmtId="0" fontId="22" fillId="0" borderId="56" xfId="25" applyFont="1" applyBorder="1" applyAlignment="1" applyProtection="1">
      <alignment horizontal="right" vertical="top"/>
    </xf>
    <xf numFmtId="0" fontId="22" fillId="0" borderId="78" xfId="25" applyFont="1" applyBorder="1" applyAlignment="1" applyProtection="1">
      <alignment horizontal="right" vertical="top"/>
    </xf>
    <xf numFmtId="4" fontId="17" fillId="0" borderId="79" xfId="27" applyNumberFormat="1" applyFont="1" applyFill="1" applyBorder="1" applyAlignment="1" applyProtection="1">
      <alignment horizontal="center" vertical="center"/>
    </xf>
    <xf numFmtId="4" fontId="17" fillId="0" borderId="22" xfId="27" applyNumberFormat="1" applyFont="1" applyFill="1" applyBorder="1" applyAlignment="1" applyProtection="1">
      <alignment horizontal="center" vertical="center"/>
    </xf>
    <xf numFmtId="4" fontId="17" fillId="0" borderId="25" xfId="27" applyNumberFormat="1" applyFont="1" applyFill="1" applyBorder="1" applyAlignment="1" applyProtection="1">
      <alignment horizontal="center" vertical="center"/>
    </xf>
    <xf numFmtId="4" fontId="17" fillId="0" borderId="18" xfId="27" applyNumberFormat="1" applyFont="1" applyFill="1" applyBorder="1" applyAlignment="1" applyProtection="1">
      <alignment horizontal="center" vertical="center"/>
    </xf>
    <xf numFmtId="4" fontId="17" fillId="0" borderId="26" xfId="27" applyNumberFormat="1" applyFont="1" applyFill="1" applyBorder="1" applyAlignment="1" applyProtection="1">
      <alignment horizontal="center" vertical="center"/>
    </xf>
    <xf numFmtId="4" fontId="17" fillId="0" borderId="24" xfId="27" applyNumberFormat="1" applyFont="1" applyFill="1" applyBorder="1" applyAlignment="1" applyProtection="1">
      <alignment horizontal="center" vertical="center"/>
    </xf>
  </cellXfs>
  <cellStyles count="32">
    <cellStyle name="20% - Akzent1" xfId="1"/>
    <cellStyle name="20% - Akzent2" xfId="2"/>
    <cellStyle name="20% - Akzent3" xfId="3"/>
    <cellStyle name="20% - Akzent4" xfId="4"/>
    <cellStyle name="20% - Akzent5" xfId="5"/>
    <cellStyle name="20% - Akzent6" xfId="6"/>
    <cellStyle name="40% - Akzent1" xfId="7"/>
    <cellStyle name="40% - Akzent2" xfId="8"/>
    <cellStyle name="40% - Akzent3" xfId="9"/>
    <cellStyle name="40% - Akzent4" xfId="10"/>
    <cellStyle name="40% - Akzent5" xfId="11"/>
    <cellStyle name="40% - Akzent6" xfId="12"/>
    <cellStyle name="60 % - Akzent1 2" xfId="26"/>
    <cellStyle name="60% - Akzent1" xfId="13"/>
    <cellStyle name="60% - Akzent2" xfId="14"/>
    <cellStyle name="60% - Akzent3" xfId="15"/>
    <cellStyle name="60% - Akzent4" xfId="16"/>
    <cellStyle name="60% - Akzent5" xfId="17"/>
    <cellStyle name="60% - Akzent6" xfId="18"/>
    <cellStyle name="Comma [0]" xfId="19"/>
    <cellStyle name="Currency [0]" xfId="20"/>
    <cellStyle name="Euro" xfId="21"/>
    <cellStyle name="Komma" xfId="22" builtinId="3"/>
    <cellStyle name="Komma 2" xfId="27"/>
    <cellStyle name="Komma 2 3" xfId="29"/>
    <cellStyle name="Komma 3" xfId="31"/>
    <cellStyle name="Prozent 2" xfId="28"/>
    <cellStyle name="Standard" xfId="0" builtinId="0"/>
    <cellStyle name="Standard 2" xfId="23"/>
    <cellStyle name="Standard 2 2" xfId="25"/>
    <cellStyle name="Standard_KalkgrundlagenTräger2013-07-18" xfId="24"/>
    <cellStyle name="Währung_KalkgrundlagenTräger2013-07-18" xfId="3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FF"/>
      <color rgb="FFFCFE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K67"/>
  <sheetViews>
    <sheetView showGridLines="0" showZeros="0" tabSelected="1" zoomScale="50" zoomScaleNormal="50" zoomScaleSheetLayoutView="100" zoomScalePageLayoutView="60" workbookViewId="0">
      <selection activeCell="C6" sqref="C6:D6"/>
    </sheetView>
  </sheetViews>
  <sheetFormatPr baseColWidth="10" defaultColWidth="14.33203125" defaultRowHeight="14.1" customHeight="1" x14ac:dyDescent="0.3"/>
  <cols>
    <col min="1" max="1" width="3.44140625" style="230" customWidth="1"/>
    <col min="2" max="2" width="29.88671875" style="230" customWidth="1"/>
    <col min="3" max="3" width="23.6640625" style="298" customWidth="1"/>
    <col min="4" max="4" width="20.6640625" style="230" customWidth="1"/>
    <col min="5" max="5" width="2.33203125" style="230" customWidth="1"/>
    <col min="6" max="6" width="22.33203125" style="230" customWidth="1"/>
    <col min="7" max="7" width="23.109375" style="230" customWidth="1"/>
    <col min="8" max="8" width="25.88671875" style="230" customWidth="1"/>
    <col min="9" max="9" width="25.33203125" style="230" customWidth="1"/>
    <col min="10" max="10" width="2.33203125" style="230" customWidth="1"/>
    <col min="11" max="16384" width="14.33203125" style="230"/>
  </cols>
  <sheetData>
    <row r="1" spans="2:10" ht="23.2" x14ac:dyDescent="0.4">
      <c r="B1" s="299" t="s">
        <v>128</v>
      </c>
      <c r="C1" s="300"/>
      <c r="D1" s="299"/>
      <c r="E1" s="299"/>
      <c r="F1" s="299" t="s">
        <v>129</v>
      </c>
      <c r="G1" s="301"/>
      <c r="H1" s="302"/>
      <c r="I1" s="302"/>
    </row>
    <row r="2" spans="2:10" ht="14.1" customHeight="1" x14ac:dyDescent="0.3">
      <c r="B2" s="303"/>
      <c r="C2" s="304"/>
      <c r="D2" s="305"/>
      <c r="E2" s="303"/>
      <c r="F2" s="305"/>
      <c r="G2" s="305"/>
      <c r="H2" s="306"/>
      <c r="I2" s="306"/>
    </row>
    <row r="3" spans="2:10" ht="17.55" x14ac:dyDescent="0.3">
      <c r="B3" s="307" t="s">
        <v>36</v>
      </c>
      <c r="C3" s="308"/>
      <c r="D3" s="305"/>
      <c r="E3" s="306"/>
      <c r="F3" s="307" t="s">
        <v>158</v>
      </c>
      <c r="G3" s="292"/>
      <c r="H3" s="305"/>
      <c r="I3" s="306"/>
    </row>
    <row r="4" spans="2:10" ht="56.5" customHeight="1" x14ac:dyDescent="0.3">
      <c r="B4" s="631" t="s">
        <v>130</v>
      </c>
      <c r="C4" s="666"/>
      <c r="D4" s="667"/>
      <c r="E4" s="309"/>
      <c r="F4" s="631" t="s">
        <v>130</v>
      </c>
      <c r="G4" s="666"/>
      <c r="H4" s="666"/>
      <c r="I4" s="667"/>
    </row>
    <row r="5" spans="2:10" ht="36" customHeight="1" x14ac:dyDescent="0.3">
      <c r="B5" s="632" t="s">
        <v>131</v>
      </c>
      <c r="C5" s="660"/>
      <c r="D5" s="661"/>
      <c r="E5" s="309"/>
      <c r="F5" s="632" t="s">
        <v>131</v>
      </c>
      <c r="G5" s="662"/>
      <c r="H5" s="662"/>
      <c r="I5" s="663"/>
    </row>
    <row r="6" spans="2:10" ht="36" customHeight="1" x14ac:dyDescent="0.3">
      <c r="B6" s="632" t="s">
        <v>132</v>
      </c>
      <c r="C6" s="660"/>
      <c r="D6" s="661"/>
      <c r="E6" s="309"/>
      <c r="F6" s="632" t="s">
        <v>132</v>
      </c>
      <c r="G6" s="662"/>
      <c r="H6" s="662"/>
      <c r="I6" s="663"/>
    </row>
    <row r="7" spans="2:10" ht="36" customHeight="1" x14ac:dyDescent="0.3">
      <c r="B7" s="632" t="s">
        <v>133</v>
      </c>
      <c r="C7" s="660"/>
      <c r="D7" s="661"/>
      <c r="E7" s="309"/>
      <c r="F7" s="632" t="s">
        <v>133</v>
      </c>
      <c r="G7" s="662"/>
      <c r="H7" s="662"/>
      <c r="I7" s="663"/>
    </row>
    <row r="8" spans="2:10" ht="49.8" customHeight="1" x14ac:dyDescent="0.3">
      <c r="B8" s="633" t="s">
        <v>134</v>
      </c>
      <c r="C8" s="664"/>
      <c r="D8" s="665"/>
      <c r="E8" s="309"/>
      <c r="F8" s="633" t="s">
        <v>134</v>
      </c>
      <c r="G8" s="664"/>
      <c r="H8" s="664"/>
      <c r="I8" s="665"/>
    </row>
    <row r="9" spans="2:10" ht="34.450000000000003" customHeight="1" x14ac:dyDescent="0.3">
      <c r="B9" s="634" t="s">
        <v>270</v>
      </c>
      <c r="C9" s="592"/>
      <c r="D9" s="380"/>
      <c r="E9" s="306"/>
      <c r="F9" s="638" t="s">
        <v>37</v>
      </c>
      <c r="G9" s="640"/>
      <c r="H9" s="641"/>
      <c r="I9" s="642"/>
    </row>
    <row r="10" spans="2:10" ht="34.450000000000003" customHeight="1" x14ac:dyDescent="0.35">
      <c r="B10" s="657" t="s">
        <v>280</v>
      </c>
      <c r="C10" s="658"/>
      <c r="D10" s="659"/>
      <c r="E10" s="306"/>
      <c r="F10" s="639"/>
      <c r="G10" s="643"/>
      <c r="H10" s="644"/>
      <c r="I10" s="645"/>
    </row>
    <row r="11" spans="2:10" ht="34.450000000000003" customHeight="1" x14ac:dyDescent="0.35">
      <c r="B11" s="310"/>
      <c r="C11" s="311"/>
      <c r="D11" s="302"/>
      <c r="E11" s="306"/>
      <c r="F11" s="354"/>
      <c r="G11" s="355"/>
      <c r="H11" s="355"/>
      <c r="I11" s="355"/>
    </row>
    <row r="12" spans="2:10" ht="17.55" x14ac:dyDescent="0.3">
      <c r="B12" s="312" t="s">
        <v>135</v>
      </c>
      <c r="C12" s="313" t="s">
        <v>136</v>
      </c>
      <c r="D12" s="313" t="s">
        <v>137</v>
      </c>
      <c r="E12" s="306"/>
      <c r="F12" s="307" t="s">
        <v>138</v>
      </c>
      <c r="G12" s="315"/>
      <c r="H12" s="350"/>
      <c r="I12" s="306" t="s">
        <v>176</v>
      </c>
    </row>
    <row r="13" spans="2:10" ht="32.4" customHeight="1" x14ac:dyDescent="0.3">
      <c r="B13" s="302"/>
      <c r="C13" s="314"/>
      <c r="D13" s="314"/>
      <c r="E13" s="306"/>
      <c r="F13" s="376" t="s">
        <v>174</v>
      </c>
      <c r="G13" s="324"/>
      <c r="H13" s="318"/>
      <c r="I13" s="377"/>
      <c r="J13" s="232"/>
    </row>
    <row r="14" spans="2:10" ht="20.5" customHeight="1" x14ac:dyDescent="0.3">
      <c r="B14" s="302"/>
      <c r="C14" s="357"/>
      <c r="D14" s="358"/>
      <c r="E14" s="306"/>
      <c r="F14" s="376" t="s">
        <v>162</v>
      </c>
      <c r="G14" s="324"/>
      <c r="H14" s="318"/>
      <c r="I14" s="377"/>
      <c r="J14" s="232"/>
    </row>
    <row r="15" spans="2:10" ht="21.6" customHeight="1" x14ac:dyDescent="0.3">
      <c r="B15" s="319" t="s">
        <v>139</v>
      </c>
      <c r="C15" s="357"/>
      <c r="D15" s="321"/>
      <c r="E15" s="306"/>
      <c r="F15" s="376" t="s">
        <v>267</v>
      </c>
      <c r="G15" s="324"/>
      <c r="H15" s="318"/>
      <c r="I15" s="377"/>
      <c r="J15" s="232"/>
    </row>
    <row r="16" spans="2:10" ht="21.8" customHeight="1" x14ac:dyDescent="0.3">
      <c r="B16" s="319"/>
      <c r="C16" s="317"/>
      <c r="D16" s="356"/>
      <c r="E16" s="306"/>
      <c r="F16" s="376" t="s">
        <v>266</v>
      </c>
      <c r="G16" s="324"/>
      <c r="H16" s="318"/>
      <c r="I16" s="318"/>
      <c r="J16" s="232"/>
    </row>
    <row r="17" spans="1:10" ht="21.8" customHeight="1" x14ac:dyDescent="0.3">
      <c r="B17" s="319" t="s">
        <v>159</v>
      </c>
      <c r="C17" s="317"/>
      <c r="D17" s="321"/>
      <c r="E17" s="306"/>
      <c r="F17" s="376" t="s">
        <v>163</v>
      </c>
      <c r="G17" s="324"/>
      <c r="H17" s="318"/>
      <c r="I17" s="377"/>
      <c r="J17" s="232"/>
    </row>
    <row r="18" spans="1:10" ht="21.8" customHeight="1" x14ac:dyDescent="0.3">
      <c r="B18" s="319"/>
      <c r="C18" s="317"/>
      <c r="D18" s="356"/>
      <c r="E18" s="306"/>
      <c r="F18" s="376" t="s">
        <v>164</v>
      </c>
      <c r="G18" s="324"/>
      <c r="H18" s="318"/>
      <c r="I18" s="318"/>
      <c r="J18" s="232"/>
    </row>
    <row r="19" spans="1:10" ht="21.8" customHeight="1" x14ac:dyDescent="0.3">
      <c r="B19" s="319"/>
      <c r="C19" s="320"/>
      <c r="D19" s="356"/>
      <c r="E19" s="306"/>
      <c r="F19" s="376" t="s">
        <v>169</v>
      </c>
      <c r="G19" s="324"/>
      <c r="H19" s="318"/>
      <c r="I19" s="318"/>
      <c r="J19" s="232"/>
    </row>
    <row r="20" spans="1:10" ht="21.8" customHeight="1" x14ac:dyDescent="0.3">
      <c r="B20" s="319" t="s">
        <v>160</v>
      </c>
      <c r="C20" s="320"/>
      <c r="D20" s="623">
        <f>'Anl 1a'!C4</f>
        <v>1</v>
      </c>
      <c r="E20" s="316"/>
      <c r="F20" s="376" t="s">
        <v>170</v>
      </c>
      <c r="G20" s="324"/>
      <c r="H20" s="318"/>
      <c r="I20" s="377"/>
      <c r="J20" s="232"/>
    </row>
    <row r="21" spans="1:10" ht="21.8" customHeight="1" x14ac:dyDescent="0.3">
      <c r="B21" s="319" t="s">
        <v>161</v>
      </c>
      <c r="C21" s="320"/>
      <c r="D21" s="353">
        <f>'Anl 1a'!D25</f>
        <v>1127.4568807339449</v>
      </c>
      <c r="E21" s="316"/>
      <c r="F21" s="376" t="s">
        <v>171</v>
      </c>
      <c r="G21" s="324"/>
      <c r="H21" s="318"/>
      <c r="I21" s="318"/>
      <c r="J21" s="232"/>
    </row>
    <row r="22" spans="1:10" ht="21.8" customHeight="1" x14ac:dyDescent="0.3">
      <c r="B22" s="319" t="s">
        <v>247</v>
      </c>
      <c r="C22" s="320"/>
      <c r="D22" s="353">
        <f>'Anl 1a'!D26</f>
        <v>1127.4568807339449</v>
      </c>
      <c r="E22" s="316"/>
      <c r="F22" s="376" t="s">
        <v>172</v>
      </c>
      <c r="G22" s="324"/>
      <c r="H22" s="318"/>
      <c r="I22" s="318"/>
      <c r="J22" s="232"/>
    </row>
    <row r="23" spans="1:10" ht="21.8" customHeight="1" x14ac:dyDescent="0.3">
      <c r="C23" s="320"/>
      <c r="E23" s="316"/>
      <c r="F23" s="505" t="s">
        <v>173</v>
      </c>
      <c r="G23" s="324"/>
      <c r="H23" s="323"/>
      <c r="I23" s="378"/>
      <c r="J23" s="232"/>
    </row>
    <row r="24" spans="1:10" ht="21.8" customHeight="1" x14ac:dyDescent="0.3">
      <c r="C24" s="322"/>
      <c r="E24" s="316"/>
      <c r="F24" s="648" t="s">
        <v>175</v>
      </c>
      <c r="G24" s="648"/>
      <c r="H24" s="323"/>
      <c r="I24" s="323"/>
      <c r="J24" s="232"/>
    </row>
    <row r="25" spans="1:10" ht="49.3" customHeight="1" x14ac:dyDescent="0.3">
      <c r="C25" s="322"/>
      <c r="E25" s="316"/>
      <c r="F25" s="646" t="s">
        <v>194</v>
      </c>
      <c r="G25" s="647"/>
      <c r="H25" s="323"/>
      <c r="I25" s="323"/>
      <c r="J25" s="232"/>
    </row>
    <row r="26" spans="1:10" ht="21.8" customHeight="1" x14ac:dyDescent="0.3">
      <c r="B26" s="232"/>
      <c r="C26" s="232"/>
      <c r="D26" s="232"/>
      <c r="E26" s="302"/>
      <c r="F26" s="379"/>
      <c r="G26" s="380"/>
      <c r="H26" s="380"/>
      <c r="I26" s="380"/>
      <c r="J26" s="232"/>
    </row>
    <row r="27" spans="1:10" ht="21.8" customHeight="1" x14ac:dyDescent="0.3">
      <c r="B27" s="596"/>
      <c r="C27" s="232"/>
      <c r="D27" s="597"/>
      <c r="E27" s="302"/>
      <c r="F27" s="593"/>
      <c r="G27" s="593"/>
      <c r="H27" s="593"/>
      <c r="I27" s="593"/>
      <c r="J27" s="232"/>
    </row>
    <row r="28" spans="1:10" ht="18.2" thickBot="1" x14ac:dyDescent="0.35">
      <c r="B28" s="596"/>
      <c r="C28" s="598"/>
      <c r="D28" s="599"/>
      <c r="E28" s="352"/>
      <c r="F28" s="352"/>
      <c r="G28" s="594"/>
      <c r="H28" s="302"/>
      <c r="I28" s="302"/>
      <c r="J28" s="232"/>
    </row>
    <row r="29" spans="1:10" ht="15.65" x14ac:dyDescent="0.3">
      <c r="B29" s="305"/>
      <c r="C29" s="304"/>
      <c r="D29" s="305"/>
      <c r="E29" s="305"/>
      <c r="F29" s="305"/>
      <c r="G29" s="305"/>
      <c r="H29" s="649" t="s">
        <v>98</v>
      </c>
      <c r="I29" s="650"/>
    </row>
    <row r="30" spans="1:10" ht="16.3" thickBot="1" x14ac:dyDescent="0.35">
      <c r="B30" s="305"/>
      <c r="C30" s="304"/>
      <c r="D30" s="305"/>
      <c r="E30" s="305"/>
      <c r="F30" s="305"/>
      <c r="G30" s="305"/>
      <c r="H30" s="651"/>
      <c r="I30" s="652"/>
    </row>
    <row r="31" spans="1:10" s="294" customFormat="1" ht="14.1" customHeight="1" x14ac:dyDescent="0.35">
      <c r="A31" s="293"/>
      <c r="B31" s="325"/>
      <c r="C31" s="326"/>
      <c r="D31" s="327"/>
      <c r="E31" s="327"/>
      <c r="F31" s="653" t="s">
        <v>141</v>
      </c>
      <c r="G31" s="654"/>
      <c r="H31" s="655" t="s">
        <v>142</v>
      </c>
      <c r="I31" s="656"/>
    </row>
    <row r="32" spans="1:10" s="294" customFormat="1" ht="14.1" customHeight="1" x14ac:dyDescent="0.35">
      <c r="A32" s="295"/>
      <c r="B32" s="328"/>
      <c r="C32" s="329"/>
      <c r="D32" s="330"/>
      <c r="E32" s="330"/>
      <c r="F32" s="655"/>
      <c r="G32" s="656"/>
      <c r="H32" s="655" t="s">
        <v>142</v>
      </c>
      <c r="I32" s="656"/>
    </row>
    <row r="33" spans="1:11" s="294" customFormat="1" ht="20.7" x14ac:dyDescent="0.35">
      <c r="A33" s="295"/>
      <c r="B33" s="328"/>
      <c r="C33" s="329"/>
      <c r="D33" s="329"/>
      <c r="E33" s="329"/>
      <c r="F33" s="331" t="s">
        <v>143</v>
      </c>
      <c r="G33" s="331" t="s">
        <v>145</v>
      </c>
      <c r="H33" s="331" t="s">
        <v>144</v>
      </c>
      <c r="I33" s="331" t="s">
        <v>145</v>
      </c>
    </row>
    <row r="34" spans="1:11" s="294" customFormat="1" ht="20.7" x14ac:dyDescent="0.35">
      <c r="A34" s="295"/>
      <c r="B34" s="328"/>
      <c r="C34" s="329"/>
      <c r="D34" s="329"/>
      <c r="E34" s="329"/>
      <c r="F34" s="332" t="s">
        <v>11</v>
      </c>
      <c r="G34" s="332" t="s">
        <v>157</v>
      </c>
      <c r="H34" s="332" t="s">
        <v>11</v>
      </c>
      <c r="I34" s="332" t="s">
        <v>157</v>
      </c>
    </row>
    <row r="35" spans="1:11" s="294" customFormat="1" ht="20.7" x14ac:dyDescent="0.35">
      <c r="A35" s="296"/>
      <c r="B35" s="333"/>
      <c r="C35" s="334"/>
      <c r="D35" s="335"/>
      <c r="E35" s="335"/>
      <c r="F35" s="336" t="s">
        <v>18</v>
      </c>
      <c r="G35" s="336" t="s">
        <v>18</v>
      </c>
      <c r="H35" s="336" t="s">
        <v>18</v>
      </c>
      <c r="I35" s="337" t="s">
        <v>18</v>
      </c>
    </row>
    <row r="36" spans="1:11" s="294" customFormat="1" ht="22.55" customHeight="1" x14ac:dyDescent="0.35">
      <c r="A36" s="293"/>
      <c r="B36" s="338"/>
      <c r="C36" s="339"/>
      <c r="D36" s="340"/>
      <c r="E36" s="340"/>
      <c r="F36" s="595"/>
      <c r="G36" s="341"/>
      <c r="H36" s="342"/>
      <c r="I36" s="343"/>
    </row>
    <row r="37" spans="1:11" s="294" customFormat="1" ht="20.7" x14ac:dyDescent="0.35">
      <c r="A37" s="296"/>
      <c r="B37" s="636" t="s">
        <v>146</v>
      </c>
      <c r="C37" s="637"/>
      <c r="D37" s="344"/>
      <c r="E37" s="344"/>
      <c r="F37" s="345"/>
      <c r="G37" s="359"/>
      <c r="H37" s="346">
        <f>'Anl 1b'!C47</f>
        <v>0</v>
      </c>
      <c r="I37" s="346">
        <f>H37/D22</f>
        <v>0</v>
      </c>
    </row>
    <row r="38" spans="1:11" ht="14.1" customHeight="1" x14ac:dyDescent="0.35">
      <c r="A38" s="381"/>
      <c r="B38" s="347"/>
      <c r="C38" s="348"/>
      <c r="D38" s="347"/>
      <c r="E38" s="347"/>
      <c r="F38" s="347"/>
      <c r="G38" s="349"/>
      <c r="H38" s="360"/>
      <c r="I38" s="324"/>
      <c r="J38" s="256"/>
      <c r="K38" s="256"/>
    </row>
    <row r="39" spans="1:11" s="297" customFormat="1" ht="14.1" customHeight="1" x14ac:dyDescent="0.35">
      <c r="A39" s="381"/>
      <c r="B39" s="347"/>
      <c r="C39" s="348"/>
      <c r="D39" s="347"/>
      <c r="E39" s="347"/>
      <c r="F39" s="347"/>
      <c r="G39" s="347"/>
      <c r="H39" s="361"/>
      <c r="I39" s="362"/>
      <c r="J39" s="363"/>
      <c r="K39" s="363"/>
    </row>
    <row r="40" spans="1:11" ht="14.1" customHeight="1" x14ac:dyDescent="0.3">
      <c r="B40" s="306"/>
      <c r="C40" s="350"/>
      <c r="D40" s="306"/>
      <c r="E40" s="306"/>
      <c r="F40" s="306"/>
      <c r="G40" s="306"/>
      <c r="H40" s="324"/>
      <c r="I40" s="324"/>
      <c r="J40" s="256"/>
      <c r="K40" s="256"/>
    </row>
    <row r="41" spans="1:11" ht="14.1" customHeight="1" x14ac:dyDescent="0.3">
      <c r="B41" s="306"/>
      <c r="C41" s="350"/>
      <c r="D41" s="306"/>
      <c r="E41" s="306"/>
      <c r="F41" s="306"/>
      <c r="G41" s="306"/>
      <c r="H41" s="306"/>
      <c r="I41" s="306"/>
    </row>
    <row r="42" spans="1:11" ht="17.55" x14ac:dyDescent="0.3">
      <c r="B42" s="351" t="s">
        <v>147</v>
      </c>
      <c r="C42" s="350"/>
      <c r="D42" s="302"/>
      <c r="E42" s="306"/>
      <c r="F42" s="306"/>
      <c r="G42" s="306"/>
      <c r="H42" s="306"/>
      <c r="I42" s="306"/>
    </row>
    <row r="43" spans="1:11" ht="17.55" x14ac:dyDescent="0.3">
      <c r="B43" s="315" t="s">
        <v>148</v>
      </c>
      <c r="C43" s="306"/>
      <c r="D43" s="318"/>
      <c r="E43" s="302"/>
      <c r="F43" s="302"/>
      <c r="G43" s="302"/>
      <c r="H43" s="302"/>
      <c r="I43" s="306"/>
    </row>
    <row r="44" spans="1:11" ht="17.55" x14ac:dyDescent="0.3">
      <c r="B44" s="315" t="s">
        <v>149</v>
      </c>
      <c r="C44" s="306"/>
      <c r="D44" s="318"/>
      <c r="E44" s="302"/>
      <c r="F44" s="302"/>
      <c r="G44" s="302"/>
      <c r="H44" s="302"/>
      <c r="I44" s="306"/>
    </row>
    <row r="45" spans="1:11" ht="17.55" x14ac:dyDescent="0.3">
      <c r="B45" s="315" t="s">
        <v>150</v>
      </c>
      <c r="C45" s="306"/>
      <c r="D45" s="318"/>
      <c r="E45" s="302"/>
      <c r="F45" s="302"/>
      <c r="G45" s="302"/>
      <c r="H45" s="302"/>
      <c r="I45" s="306"/>
    </row>
    <row r="46" spans="1:11" ht="17.55" x14ac:dyDescent="0.3">
      <c r="B46" s="315" t="s">
        <v>151</v>
      </c>
      <c r="C46" s="306"/>
      <c r="D46" s="318"/>
      <c r="E46" s="302"/>
      <c r="F46" s="302"/>
      <c r="G46" s="302"/>
      <c r="H46" s="302"/>
      <c r="I46" s="306"/>
    </row>
    <row r="47" spans="1:11" ht="17.55" x14ac:dyDescent="0.3">
      <c r="B47" s="315" t="s">
        <v>152</v>
      </c>
      <c r="C47" s="306"/>
      <c r="D47" s="318"/>
      <c r="E47" s="302"/>
      <c r="F47" s="302"/>
      <c r="G47" s="302"/>
      <c r="H47" s="302"/>
      <c r="I47" s="306"/>
    </row>
    <row r="48" spans="1:11" ht="17.55" x14ac:dyDescent="0.3">
      <c r="B48" s="315" t="s">
        <v>153</v>
      </c>
      <c r="C48" s="306"/>
      <c r="D48" s="318"/>
      <c r="E48" s="302"/>
      <c r="F48" s="302"/>
      <c r="G48" s="302"/>
      <c r="H48" s="302"/>
      <c r="I48" s="306"/>
    </row>
    <row r="49" spans="2:9" ht="17.55" x14ac:dyDescent="0.3">
      <c r="B49" s="315" t="s">
        <v>154</v>
      </c>
      <c r="C49" s="306"/>
      <c r="D49" s="323"/>
      <c r="E49" s="302"/>
      <c r="F49" s="302"/>
      <c r="G49" s="302"/>
      <c r="H49" s="302"/>
      <c r="I49" s="306"/>
    </row>
    <row r="50" spans="2:9" ht="17.55" x14ac:dyDescent="0.3">
      <c r="B50" s="315" t="s">
        <v>155</v>
      </c>
      <c r="C50" s="306"/>
      <c r="D50" s="323"/>
      <c r="E50" s="302"/>
      <c r="F50" s="302"/>
      <c r="G50" s="302"/>
      <c r="H50" s="302"/>
      <c r="I50" s="306"/>
    </row>
    <row r="51" spans="2:9" ht="17.55" x14ac:dyDescent="0.3">
      <c r="B51" s="315" t="s">
        <v>156</v>
      </c>
      <c r="C51" s="306"/>
      <c r="D51" s="323"/>
      <c r="E51" s="302"/>
      <c r="F51" s="302"/>
      <c r="G51" s="302"/>
      <c r="H51" s="302"/>
      <c r="I51" s="306"/>
    </row>
    <row r="52" spans="2:9" ht="17.55" x14ac:dyDescent="0.3">
      <c r="B52" s="315" t="s">
        <v>246</v>
      </c>
      <c r="C52" s="306"/>
      <c r="D52" s="323"/>
      <c r="E52" s="302"/>
      <c r="F52" s="302"/>
      <c r="G52" s="302"/>
      <c r="H52" s="302"/>
      <c r="I52" s="306"/>
    </row>
    <row r="53" spans="2:9" ht="17.55" x14ac:dyDescent="0.3">
      <c r="B53" s="352" t="s">
        <v>140</v>
      </c>
      <c r="C53" s="302"/>
      <c r="D53" s="323"/>
      <c r="E53" s="302"/>
      <c r="F53" s="302"/>
      <c r="G53" s="302"/>
      <c r="H53" s="302"/>
      <c r="I53" s="306"/>
    </row>
    <row r="56" spans="2:9" ht="6.6" customHeight="1" x14ac:dyDescent="0.45">
      <c r="B56" s="291"/>
    </row>
    <row r="57" spans="2:9" ht="34.299999999999997" customHeight="1" x14ac:dyDescent="0.4">
      <c r="B57" s="367" t="s">
        <v>165</v>
      </c>
      <c r="C57" s="368"/>
      <c r="D57" s="369"/>
      <c r="E57" s="369"/>
      <c r="F57" s="369"/>
      <c r="G57" s="369"/>
      <c r="H57" s="364"/>
    </row>
    <row r="58" spans="2:9" ht="14.1" customHeight="1" x14ac:dyDescent="0.3">
      <c r="B58" s="369"/>
      <c r="C58" s="368"/>
      <c r="D58" s="369"/>
      <c r="E58" s="369"/>
      <c r="F58" s="369"/>
      <c r="G58" s="369"/>
      <c r="H58" s="364"/>
    </row>
    <row r="59" spans="2:9" ht="14.1" customHeight="1" x14ac:dyDescent="0.3">
      <c r="B59" s="369"/>
      <c r="C59" s="368"/>
      <c r="D59" s="369"/>
      <c r="E59" s="369"/>
      <c r="F59" s="369"/>
      <c r="G59" s="369"/>
      <c r="H59" s="364"/>
    </row>
    <row r="60" spans="2:9" ht="14.1" customHeight="1" x14ac:dyDescent="0.3">
      <c r="B60" s="369"/>
      <c r="C60" s="368"/>
      <c r="D60" s="369"/>
      <c r="E60" s="369"/>
      <c r="F60" s="369"/>
      <c r="G60" s="369"/>
      <c r="H60" s="364"/>
    </row>
    <row r="61" spans="2:9" ht="14.1" customHeight="1" x14ac:dyDescent="0.3">
      <c r="B61" s="370"/>
      <c r="C61" s="371"/>
      <c r="D61" s="370"/>
      <c r="E61" s="370"/>
      <c r="F61" s="370"/>
      <c r="G61" s="370"/>
      <c r="H61" s="365"/>
      <c r="I61" s="232"/>
    </row>
    <row r="62" spans="2:9" ht="14.1" customHeight="1" x14ac:dyDescent="0.4">
      <c r="B62" s="370"/>
      <c r="C62" s="371"/>
      <c r="D62" s="370"/>
      <c r="E62" s="370"/>
      <c r="F62" s="372"/>
      <c r="G62" s="370"/>
      <c r="H62" s="365"/>
      <c r="I62" s="232"/>
    </row>
    <row r="63" spans="2:9" ht="14.1" customHeight="1" x14ac:dyDescent="0.4">
      <c r="B63" s="372"/>
      <c r="C63" s="372"/>
      <c r="D63" s="370"/>
      <c r="E63" s="370"/>
      <c r="F63" s="370"/>
      <c r="G63" s="370"/>
      <c r="H63" s="365"/>
      <c r="I63" s="232"/>
    </row>
    <row r="64" spans="2:9" ht="15.05" x14ac:dyDescent="0.3">
      <c r="B64" s="370"/>
      <c r="C64" s="371"/>
      <c r="D64" s="370"/>
      <c r="E64" s="370"/>
      <c r="F64" s="370"/>
      <c r="G64" s="370"/>
      <c r="H64" s="365"/>
      <c r="I64" s="232"/>
    </row>
    <row r="65" spans="2:9" ht="20.05" customHeight="1" x14ac:dyDescent="0.35">
      <c r="B65" s="373"/>
      <c r="C65" s="374"/>
      <c r="D65" s="375"/>
      <c r="E65" s="375"/>
      <c r="F65" s="375"/>
      <c r="G65" s="375"/>
      <c r="H65" s="366"/>
      <c r="I65" s="232"/>
    </row>
    <row r="66" spans="2:9" ht="33.049999999999997" customHeight="1" x14ac:dyDescent="0.4">
      <c r="B66" s="367" t="s">
        <v>166</v>
      </c>
      <c r="C66" s="367" t="s">
        <v>167</v>
      </c>
      <c r="D66" s="369"/>
      <c r="E66" s="369"/>
      <c r="F66" s="367" t="s">
        <v>168</v>
      </c>
      <c r="G66" s="369"/>
      <c r="H66" s="364"/>
    </row>
    <row r="67" spans="2:9" ht="14.1" customHeight="1" x14ac:dyDescent="0.3">
      <c r="B67" s="306"/>
      <c r="C67" s="350"/>
      <c r="D67" s="306"/>
      <c r="E67" s="306"/>
      <c r="F67" s="306"/>
      <c r="G67" s="306"/>
    </row>
  </sheetData>
  <sheetProtection algorithmName="SHA-512" hashValue="JGCFUl6TKPuQVftKuxwqgkjAy4IeaBNtcyUNmizmYEgnXhk6YEYYjpOPgiHIYEHjqVwL0WSq6XS9ROVHiqiXJA==" saltValue="bDIDEOjdijfhTp327+h0MQ==" spinCount="100000" sheet="1" formatCells="0" formatColumns="0" formatRows="0"/>
  <mergeCells count="19">
    <mergeCell ref="C7:D7"/>
    <mergeCell ref="G7:I7"/>
    <mergeCell ref="C8:D8"/>
    <mergeCell ref="G8:I8"/>
    <mergeCell ref="C4:D4"/>
    <mergeCell ref="G4:I4"/>
    <mergeCell ref="C5:D5"/>
    <mergeCell ref="G5:I5"/>
    <mergeCell ref="C6:D6"/>
    <mergeCell ref="G6:I6"/>
    <mergeCell ref="B37:C37"/>
    <mergeCell ref="F9:F10"/>
    <mergeCell ref="G9:I10"/>
    <mergeCell ref="F25:G25"/>
    <mergeCell ref="F24:G24"/>
    <mergeCell ref="H29:I30"/>
    <mergeCell ref="F31:G32"/>
    <mergeCell ref="H31:I32"/>
    <mergeCell ref="B10:D10"/>
  </mergeCells>
  <pageMargins left="0.25" right="0.25" top="0.75" bottom="0.75" header="0.3" footer="0.3"/>
  <pageSetup paperSize="9" scale="50" orientation="portrait" r:id="rId1"/>
  <headerFooter alignWithMargins="0">
    <oddHeader>&amp;L&amp;"Arial,Fett"&amp;14Anlage  1 zur RL für Entgeltvereinbarungen SGB VIII FLS&amp;"Arial,Standard"&amp;10
&amp;CEntwurf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G66"/>
  <sheetViews>
    <sheetView showGridLines="0" zoomScale="80" zoomScaleNormal="80" workbookViewId="0">
      <selection activeCell="D26" sqref="D26"/>
    </sheetView>
  </sheetViews>
  <sheetFormatPr baseColWidth="10" defaultColWidth="11.44140625" defaultRowHeight="12.55" x14ac:dyDescent="0.2"/>
  <cols>
    <col min="1" max="1" width="7" style="386" customWidth="1"/>
    <col min="2" max="2" width="36.33203125" style="386" customWidth="1"/>
    <col min="3" max="3" width="13.77734375" style="387" customWidth="1"/>
    <col min="4" max="4" width="13.6640625" style="387" customWidth="1"/>
    <col min="5" max="5" width="25.77734375" style="387" customWidth="1"/>
    <col min="6" max="6" width="15" style="386" customWidth="1"/>
    <col min="7" max="7" width="12.44140625" style="386" customWidth="1"/>
    <col min="8" max="16384" width="11.44140625" style="386"/>
  </cols>
  <sheetData>
    <row r="1" spans="1:7" ht="13.8" thickBot="1" x14ac:dyDescent="0.3">
      <c r="B1" s="467" t="s">
        <v>200</v>
      </c>
      <c r="C1" s="534">
        <f>Kalk_Ang!C13</f>
        <v>0</v>
      </c>
      <c r="D1" s="534">
        <f>Kalk_Ang!D13</f>
        <v>0</v>
      </c>
      <c r="F1" s="605"/>
    </row>
    <row r="2" spans="1:7" ht="30.7" customHeight="1" thickBot="1" x14ac:dyDescent="0.25">
      <c r="A2" s="530" t="s">
        <v>38</v>
      </c>
      <c r="B2" s="531" t="s">
        <v>33</v>
      </c>
      <c r="C2" s="668">
        <f>Kalk_Ang!C4</f>
        <v>0</v>
      </c>
      <c r="D2" s="668"/>
      <c r="E2" s="669"/>
      <c r="F2" s="608"/>
      <c r="G2" s="385"/>
    </row>
    <row r="3" spans="1:7" ht="17.399999999999999" customHeight="1" x14ac:dyDescent="0.25">
      <c r="A3" s="529" t="s">
        <v>39</v>
      </c>
      <c r="B3" s="521" t="s">
        <v>182</v>
      </c>
      <c r="C3" s="559" t="s">
        <v>193</v>
      </c>
      <c r="D3" s="670" t="str">
        <f>Kalk_Ang!B10</f>
        <v>Tes</v>
      </c>
      <c r="E3" s="671"/>
      <c r="F3" s="608"/>
      <c r="G3" s="385"/>
    </row>
    <row r="4" spans="1:7" ht="18" customHeight="1" x14ac:dyDescent="0.25">
      <c r="A4" s="522" t="s">
        <v>26</v>
      </c>
      <c r="B4" s="388" t="s">
        <v>46</v>
      </c>
      <c r="C4" s="430">
        <f>IF( 'Anl 1.1'!E31=0,1,'Anl 1.1'!E31)</f>
        <v>1</v>
      </c>
      <c r="D4" s="604">
        <v>40</v>
      </c>
      <c r="E4" s="523" t="s">
        <v>281</v>
      </c>
      <c r="F4" s="608"/>
      <c r="G4" s="385"/>
    </row>
    <row r="5" spans="1:7" ht="15.05" customHeight="1" x14ac:dyDescent="0.25">
      <c r="A5" s="522" t="s">
        <v>27</v>
      </c>
      <c r="B5" s="389"/>
      <c r="C5" s="390" t="s">
        <v>0</v>
      </c>
      <c r="D5" s="391" t="s">
        <v>1</v>
      </c>
      <c r="E5" s="524" t="s">
        <v>178</v>
      </c>
      <c r="F5" s="608"/>
      <c r="G5" s="385"/>
    </row>
    <row r="6" spans="1:7" ht="15.05" customHeight="1" x14ac:dyDescent="0.2">
      <c r="A6" s="522" t="s">
        <v>28</v>
      </c>
      <c r="B6" s="393"/>
      <c r="C6" s="394">
        <v>365</v>
      </c>
      <c r="D6" s="394">
        <f>C6*$D$4/5</f>
        <v>2920</v>
      </c>
      <c r="E6" s="542"/>
      <c r="F6" s="605"/>
    </row>
    <row r="7" spans="1:7" ht="15.05" customHeight="1" x14ac:dyDescent="0.2">
      <c r="A7" s="522" t="s">
        <v>29</v>
      </c>
      <c r="B7" s="393" t="s">
        <v>23</v>
      </c>
      <c r="C7" s="394">
        <v>52</v>
      </c>
      <c r="D7" s="394">
        <f t="shared" ref="D7:D18" si="0">C7*$D$4/5</f>
        <v>416</v>
      </c>
      <c r="E7" s="542"/>
      <c r="F7" s="605"/>
    </row>
    <row r="8" spans="1:7" ht="15.05" customHeight="1" x14ac:dyDescent="0.2">
      <c r="A8" s="522" t="s">
        <v>30</v>
      </c>
      <c r="B8" s="393" t="s">
        <v>24</v>
      </c>
      <c r="C8" s="394">
        <v>52</v>
      </c>
      <c r="D8" s="394">
        <f t="shared" si="0"/>
        <v>416</v>
      </c>
      <c r="E8" s="542"/>
      <c r="F8" s="605"/>
    </row>
    <row r="9" spans="1:7" ht="15.05" customHeight="1" thickBot="1" x14ac:dyDescent="0.25">
      <c r="A9" s="522" t="s">
        <v>31</v>
      </c>
      <c r="B9" s="395" t="s">
        <v>22</v>
      </c>
      <c r="C9" s="396">
        <f>C6-C7-C8</f>
        <v>261</v>
      </c>
      <c r="D9" s="397">
        <f t="shared" si="0"/>
        <v>2088</v>
      </c>
      <c r="E9" s="543"/>
      <c r="F9" s="605"/>
    </row>
    <row r="10" spans="1:7" ht="15.05" customHeight="1" x14ac:dyDescent="0.2">
      <c r="A10" s="522" t="s">
        <v>2</v>
      </c>
      <c r="B10" s="393" t="s">
        <v>6</v>
      </c>
      <c r="C10" s="600">
        <v>8</v>
      </c>
      <c r="D10" s="1">
        <f t="shared" si="0"/>
        <v>64</v>
      </c>
      <c r="E10" s="544"/>
      <c r="F10" s="605"/>
    </row>
    <row r="11" spans="1:7" ht="15.05" customHeight="1" x14ac:dyDescent="0.2">
      <c r="A11" s="522" t="s">
        <v>3</v>
      </c>
      <c r="B11" s="393" t="s">
        <v>25</v>
      </c>
      <c r="C11" s="600">
        <v>31</v>
      </c>
      <c r="D11" s="1">
        <f t="shared" si="0"/>
        <v>248</v>
      </c>
      <c r="E11" s="544"/>
      <c r="F11" s="605"/>
    </row>
    <row r="12" spans="1:7" ht="15.05" customHeight="1" x14ac:dyDescent="0.2">
      <c r="A12" s="522" t="s">
        <v>4</v>
      </c>
      <c r="B12" s="628" t="s">
        <v>195</v>
      </c>
      <c r="C12" s="629">
        <v>17</v>
      </c>
      <c r="D12" s="630">
        <f t="shared" ref="D12" si="1">C12*$D$4/5</f>
        <v>136</v>
      </c>
      <c r="E12" s="550"/>
      <c r="F12" s="605"/>
    </row>
    <row r="13" spans="1:7" ht="15.05" customHeight="1" thickBot="1" x14ac:dyDescent="0.25">
      <c r="A13" s="624" t="s">
        <v>4</v>
      </c>
      <c r="B13" s="625" t="s">
        <v>290</v>
      </c>
      <c r="C13" s="626">
        <v>0</v>
      </c>
      <c r="D13" s="627">
        <f t="shared" si="0"/>
        <v>0</v>
      </c>
      <c r="E13" s="545"/>
      <c r="F13" s="605"/>
    </row>
    <row r="14" spans="1:7" ht="15.05" customHeight="1" x14ac:dyDescent="0.25">
      <c r="A14" s="525" t="s">
        <v>5</v>
      </c>
      <c r="B14" s="509" t="s">
        <v>183</v>
      </c>
      <c r="C14" s="506">
        <f>C9-C10-C11-C12-C13</f>
        <v>205</v>
      </c>
      <c r="D14" s="506">
        <f t="shared" si="0"/>
        <v>1640</v>
      </c>
      <c r="E14" s="546"/>
      <c r="F14" s="605"/>
    </row>
    <row r="15" spans="1:7" ht="15.05" customHeight="1" x14ac:dyDescent="0.2">
      <c r="A15" s="522" t="s">
        <v>7</v>
      </c>
      <c r="B15" s="384" t="s">
        <v>196</v>
      </c>
      <c r="C15" s="601">
        <v>6</v>
      </c>
      <c r="D15" s="510">
        <f t="shared" si="0"/>
        <v>48</v>
      </c>
      <c r="E15" s="547"/>
      <c r="F15" s="605"/>
    </row>
    <row r="16" spans="1:7" ht="15.05" customHeight="1" thickBot="1" x14ac:dyDescent="0.3">
      <c r="A16" s="522" t="s">
        <v>8</v>
      </c>
      <c r="B16" s="398" t="s">
        <v>271</v>
      </c>
      <c r="C16" s="399">
        <f>C14-C15</f>
        <v>199</v>
      </c>
      <c r="D16" s="399">
        <f t="shared" si="0"/>
        <v>1592</v>
      </c>
      <c r="E16" s="548"/>
      <c r="F16" s="605"/>
    </row>
    <row r="17" spans="1:6" ht="26.95" thickBot="1" x14ac:dyDescent="0.3">
      <c r="A17" s="507" t="s">
        <v>32</v>
      </c>
      <c r="B17" s="508" t="s">
        <v>279</v>
      </c>
      <c r="C17" s="602">
        <f>C16*0.98</f>
        <v>195.02</v>
      </c>
      <c r="D17" s="399">
        <f t="shared" si="0"/>
        <v>1560.16</v>
      </c>
      <c r="E17" s="549"/>
      <c r="F17" s="605"/>
    </row>
    <row r="18" spans="1:6" ht="15.05" customHeight="1" thickBot="1" x14ac:dyDescent="0.25">
      <c r="A18" s="516" t="s">
        <v>9</v>
      </c>
      <c r="B18" s="517" t="s">
        <v>248</v>
      </c>
      <c r="C18" s="603">
        <v>3</v>
      </c>
      <c r="D18" s="518">
        <f t="shared" si="0"/>
        <v>24</v>
      </c>
      <c r="E18" s="550"/>
      <c r="F18" s="605"/>
    </row>
    <row r="19" spans="1:6" ht="15.05" customHeight="1" thickBot="1" x14ac:dyDescent="0.3">
      <c r="A19" s="507" t="s">
        <v>272</v>
      </c>
      <c r="B19" s="519" t="s">
        <v>21</v>
      </c>
      <c r="C19" s="520">
        <f>C17-C18</f>
        <v>192.02</v>
      </c>
      <c r="D19" s="520">
        <f>C19*$D$4/5</f>
        <v>1536.16</v>
      </c>
      <c r="E19" s="551"/>
      <c r="F19" s="605"/>
    </row>
    <row r="20" spans="1:6" ht="15.05" customHeight="1" x14ac:dyDescent="0.25">
      <c r="A20" s="526" t="s">
        <v>44</v>
      </c>
      <c r="B20" s="389" t="s">
        <v>20</v>
      </c>
      <c r="C20" s="3"/>
      <c r="D20" s="539">
        <f>60/60</f>
        <v>1</v>
      </c>
      <c r="E20" s="552"/>
      <c r="F20" s="605"/>
    </row>
    <row r="21" spans="1:6" ht="15.05" customHeight="1" x14ac:dyDescent="0.25">
      <c r="A21" s="526" t="s">
        <v>199</v>
      </c>
      <c r="B21" s="393" t="s">
        <v>197</v>
      </c>
      <c r="C21" s="400"/>
      <c r="D21" s="539">
        <f>8.75/60</f>
        <v>0.14583333333333334</v>
      </c>
      <c r="E21" s="553"/>
      <c r="F21" s="605"/>
    </row>
    <row r="22" spans="1:6" ht="15.05" customHeight="1" x14ac:dyDescent="0.25">
      <c r="A22" s="526" t="s">
        <v>273</v>
      </c>
      <c r="B22" s="393" t="s">
        <v>198</v>
      </c>
      <c r="C22" s="400"/>
      <c r="D22" s="540">
        <f>10.5/60</f>
        <v>0.17499999999999999</v>
      </c>
      <c r="E22" s="553"/>
      <c r="F22" s="605"/>
    </row>
    <row r="23" spans="1:6" ht="15.05" customHeight="1" thickBot="1" x14ac:dyDescent="0.25">
      <c r="A23" s="527" t="s">
        <v>274</v>
      </c>
      <c r="B23" s="511" t="s">
        <v>268</v>
      </c>
      <c r="C23" s="512"/>
      <c r="D23" s="541">
        <f>2.5/60</f>
        <v>4.1666666666666664E-2</v>
      </c>
      <c r="E23" s="554"/>
      <c r="F23" s="605"/>
    </row>
    <row r="24" spans="1:6" ht="15.05" customHeight="1" thickBot="1" x14ac:dyDescent="0.3">
      <c r="A24" s="515" t="s">
        <v>275</v>
      </c>
      <c r="B24" s="401" t="s">
        <v>35</v>
      </c>
      <c r="C24" s="402"/>
      <c r="D24" s="402">
        <f>SUM(D20:D23)</f>
        <v>1.3625</v>
      </c>
      <c r="E24" s="555"/>
      <c r="F24" s="605"/>
    </row>
    <row r="25" spans="1:6" ht="23.05" customHeight="1" thickBot="1" x14ac:dyDescent="0.25">
      <c r="A25" s="526" t="s">
        <v>276</v>
      </c>
      <c r="B25" s="513" t="s">
        <v>47</v>
      </c>
      <c r="C25" s="514"/>
      <c r="D25" s="514">
        <f>D19/D24</f>
        <v>1127.4568807339449</v>
      </c>
      <c r="E25" s="556"/>
      <c r="F25" s="606"/>
    </row>
    <row r="26" spans="1:6" ht="23.8" customHeight="1" thickBot="1" x14ac:dyDescent="0.25">
      <c r="A26" s="528" t="s">
        <v>277</v>
      </c>
      <c r="B26" s="403" t="s">
        <v>45</v>
      </c>
      <c r="C26" s="404"/>
      <c r="D26" s="404">
        <f>D25*$C$4</f>
        <v>1127.4568807339449</v>
      </c>
      <c r="E26" s="557"/>
      <c r="F26" s="605"/>
    </row>
    <row r="27" spans="1:6" ht="15.5" customHeight="1" x14ac:dyDescent="0.2">
      <c r="A27" s="605"/>
      <c r="B27" s="605"/>
      <c r="C27" s="607"/>
      <c r="D27" s="607"/>
      <c r="E27" s="607"/>
      <c r="F27" s="605"/>
    </row>
    <row r="28" spans="1:6" ht="15.5" customHeight="1" x14ac:dyDescent="0.2">
      <c r="A28" s="605"/>
      <c r="B28" s="605"/>
      <c r="C28" s="607"/>
      <c r="D28" s="607"/>
      <c r="E28" s="607"/>
      <c r="F28" s="605"/>
    </row>
    <row r="29" spans="1:6" ht="21.6" customHeight="1" x14ac:dyDescent="0.2">
      <c r="A29" s="605"/>
      <c r="B29" s="605"/>
      <c r="C29" s="607"/>
      <c r="D29" s="607"/>
      <c r="E29" s="607"/>
      <c r="F29" s="605"/>
    </row>
    <row r="30" spans="1:6" ht="15.05" customHeight="1" x14ac:dyDescent="0.2">
      <c r="A30" s="605"/>
      <c r="B30" s="605"/>
      <c r="C30" s="607"/>
      <c r="D30" s="607"/>
      <c r="E30" s="607"/>
      <c r="F30" s="605"/>
    </row>
    <row r="31" spans="1:6" ht="26" customHeight="1" x14ac:dyDescent="0.2">
      <c r="A31" s="605"/>
      <c r="B31" s="605"/>
      <c r="C31" s="607"/>
      <c r="D31" s="607"/>
      <c r="E31" s="607"/>
      <c r="F31" s="605"/>
    </row>
    <row r="32" spans="1:6" ht="15.05" customHeight="1" x14ac:dyDescent="0.2">
      <c r="A32" s="605"/>
      <c r="B32" s="605"/>
      <c r="C32" s="607"/>
      <c r="D32" s="607"/>
      <c r="E32" s="607"/>
      <c r="F32" s="605"/>
    </row>
    <row r="33" spans="1:6" x14ac:dyDescent="0.2">
      <c r="A33" s="605"/>
      <c r="B33" s="605"/>
      <c r="C33" s="607"/>
      <c r="D33" s="607"/>
      <c r="E33" s="607"/>
      <c r="F33" s="605"/>
    </row>
    <row r="34" spans="1:6" ht="24.1" customHeight="1" x14ac:dyDescent="0.2">
      <c r="A34" s="605"/>
      <c r="B34" s="605"/>
      <c r="C34" s="607"/>
      <c r="D34" s="607"/>
      <c r="E34" s="607"/>
      <c r="F34" s="605"/>
    </row>
    <row r="35" spans="1:6" ht="24.6" customHeight="1" x14ac:dyDescent="0.2"/>
    <row r="42" spans="1:6" ht="52.3" customHeight="1" x14ac:dyDescent="0.2"/>
    <row r="43" spans="1:6" ht="15.05" customHeight="1" x14ac:dyDescent="0.2"/>
    <row r="44" spans="1:6" ht="15.05" customHeight="1" x14ac:dyDescent="0.2"/>
    <row r="45" spans="1:6" ht="15.05" customHeight="1" x14ac:dyDescent="0.2"/>
    <row r="46" spans="1:6" ht="15.05" customHeight="1" x14ac:dyDescent="0.2"/>
    <row r="47" spans="1:6" ht="29" customHeight="1" x14ac:dyDescent="0.2"/>
    <row r="48" spans="1:6" ht="15.05" customHeight="1" x14ac:dyDescent="0.2"/>
    <row r="49" spans="2:5" ht="26" customHeight="1" x14ac:dyDescent="0.2"/>
    <row r="50" spans="2:5" ht="15.05" customHeight="1" x14ac:dyDescent="0.2"/>
    <row r="51" spans="2:5" ht="15.05" customHeight="1" x14ac:dyDescent="0.2"/>
    <row r="52" spans="2:5" ht="15.05" customHeight="1" x14ac:dyDescent="0.2"/>
    <row r="53" spans="2:5" ht="15.05" customHeight="1" x14ac:dyDescent="0.2"/>
    <row r="54" spans="2:5" ht="15.05" customHeight="1" x14ac:dyDescent="0.2"/>
    <row r="55" spans="2:5" ht="15.05" customHeight="1" x14ac:dyDescent="0.2"/>
    <row r="56" spans="2:5" ht="15.05" customHeight="1" x14ac:dyDescent="0.2"/>
    <row r="57" spans="2:5" ht="15.05" customHeight="1" x14ac:dyDescent="0.2"/>
    <row r="58" spans="2:5" ht="15.05" customHeight="1" x14ac:dyDescent="0.2"/>
    <row r="59" spans="2:5" ht="17.100000000000001" customHeight="1" x14ac:dyDescent="0.2"/>
    <row r="61" spans="2:5" ht="15.05" customHeight="1" x14ac:dyDescent="0.2"/>
    <row r="62" spans="2:5" ht="16.45" customHeight="1" x14ac:dyDescent="0.2"/>
    <row r="63" spans="2:5" ht="15.5" customHeight="1" x14ac:dyDescent="0.2"/>
    <row r="64" spans="2:5" x14ac:dyDescent="0.2">
      <c r="B64" s="420"/>
      <c r="C64" s="386"/>
      <c r="D64" s="421"/>
      <c r="E64" s="422"/>
    </row>
    <row r="65" spans="3:5" x14ac:dyDescent="0.2">
      <c r="C65" s="386"/>
      <c r="D65" s="386"/>
      <c r="E65" s="422"/>
    </row>
    <row r="66" spans="3:5" x14ac:dyDescent="0.2">
      <c r="C66" s="386"/>
      <c r="D66" s="386"/>
      <c r="E66" s="423"/>
    </row>
  </sheetData>
  <sheetProtection algorithmName="SHA-512" hashValue="ApVFggDJR5tswu4bxiZHx2LHJCSV4MwoeCJVRT1C3p/9lbDpzhgSpF1E9qm0k4Eux23uqHFFinc4gAHknVIVqg==" saltValue="I3H4pdbBb+zHKqoLuqDBMw==" spinCount="100000" sheet="1" objects="1" scenarios="1" formatColumns="0"/>
  <mergeCells count="2">
    <mergeCell ref="C2:E2"/>
    <mergeCell ref="D3:E3"/>
  </mergeCells>
  <printOptions gridLinesSet="0"/>
  <pageMargins left="0.78740157480314965" right="0.23622047244094491" top="0.74803149606299213" bottom="0.74803149606299213" header="0.31496062992125984" footer="0.31496062992125984"/>
  <pageSetup paperSize="9" scale="97" orientation="portrait" cellComments="asDisplayed" horizontalDpi="300" verticalDpi="300" r:id="rId1"/>
  <headerFooter alignWithMargins="0">
    <oddHeader xml:space="preserve">&amp;L&amp;11Anlage 1a RL für Entgeltvereinbarungen SGB VIII FLS - Divisor&amp;C&amp;"Arial,Fett"&amp;11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G54"/>
  <sheetViews>
    <sheetView showGridLines="0" topLeftCell="A13" zoomScale="80" zoomScaleNormal="80" workbookViewId="0">
      <selection activeCell="B19" sqref="B19"/>
    </sheetView>
  </sheetViews>
  <sheetFormatPr baseColWidth="10" defaultColWidth="11.44140625" defaultRowHeight="12.55" x14ac:dyDescent="0.2"/>
  <cols>
    <col min="1" max="1" width="9" style="386" customWidth="1"/>
    <col min="2" max="2" width="36.33203125" style="386" customWidth="1"/>
    <col min="3" max="3" width="16.44140625" style="387" customWidth="1"/>
    <col min="4" max="4" width="15.77734375" style="387" customWidth="1"/>
    <col min="5" max="5" width="28.77734375" style="387" customWidth="1"/>
    <col min="6" max="6" width="15" style="386" customWidth="1"/>
    <col min="7" max="7" width="12.44140625" style="386" customWidth="1"/>
    <col min="8" max="16384" width="11.44140625" style="386"/>
  </cols>
  <sheetData>
    <row r="1" spans="1:7" ht="24.6" customHeight="1" thickBot="1" x14ac:dyDescent="0.3">
      <c r="B1" s="473" t="s">
        <v>259</v>
      </c>
      <c r="C1" s="533">
        <f>Kalk_Ang!C13</f>
        <v>0</v>
      </c>
      <c r="D1" s="533">
        <f>Kalk_Ang!D13</f>
        <v>0</v>
      </c>
      <c r="F1" s="605"/>
    </row>
    <row r="2" spans="1:7" ht="34.299999999999997" customHeight="1" thickBot="1" x14ac:dyDescent="0.25">
      <c r="A2" s="447" t="s">
        <v>38</v>
      </c>
      <c r="B2" s="448" t="s">
        <v>249</v>
      </c>
      <c r="C2" s="672">
        <f>Kalk_Ang!C4</f>
        <v>0</v>
      </c>
      <c r="D2" s="673"/>
      <c r="E2" s="674"/>
      <c r="F2" s="605"/>
    </row>
    <row r="3" spans="1:7" ht="16.3" customHeight="1" thickBot="1" x14ac:dyDescent="0.25">
      <c r="A3" s="449" t="s">
        <v>39</v>
      </c>
      <c r="B3" s="450" t="s">
        <v>182</v>
      </c>
      <c r="C3" s="560" t="str">
        <f>'Anl 1a'!C3</f>
        <v>§</v>
      </c>
      <c r="D3" s="558" t="str">
        <f>Kalk_Ang!B10</f>
        <v>Tes</v>
      </c>
      <c r="E3" s="532"/>
      <c r="F3" s="605"/>
    </row>
    <row r="4" spans="1:7" ht="16.3" customHeight="1" thickBot="1" x14ac:dyDescent="0.25">
      <c r="A4" s="451" t="s">
        <v>26</v>
      </c>
      <c r="B4" s="452" t="s">
        <v>46</v>
      </c>
      <c r="C4" s="453">
        <f>'Anl 1a'!C4</f>
        <v>1</v>
      </c>
      <c r="D4" s="454"/>
      <c r="E4" s="677" t="s">
        <v>202</v>
      </c>
      <c r="F4" s="605"/>
    </row>
    <row r="5" spans="1:7" ht="15.05" customHeight="1" x14ac:dyDescent="0.2">
      <c r="A5" s="449"/>
      <c r="B5" s="455"/>
      <c r="C5" s="456"/>
      <c r="D5" s="457" t="s">
        <v>201</v>
      </c>
      <c r="E5" s="678"/>
      <c r="F5" s="605"/>
    </row>
    <row r="6" spans="1:7" x14ac:dyDescent="0.2">
      <c r="A6" s="458" t="s">
        <v>44</v>
      </c>
      <c r="B6" s="424" t="s">
        <v>47</v>
      </c>
      <c r="C6" s="429"/>
      <c r="D6" s="459">
        <f>'Anl 1a'!D25</f>
        <v>1127.4568807339449</v>
      </c>
      <c r="E6" s="678"/>
      <c r="F6" s="605"/>
    </row>
    <row r="7" spans="1:7" ht="13.15" thickBot="1" x14ac:dyDescent="0.25">
      <c r="A7" s="535" t="s">
        <v>199</v>
      </c>
      <c r="B7" s="424" t="s">
        <v>45</v>
      </c>
      <c r="C7" s="429"/>
      <c r="D7" s="536">
        <f>'Anl 1a'!D26</f>
        <v>1127.4568807339449</v>
      </c>
      <c r="E7" s="679"/>
      <c r="F7" s="605"/>
    </row>
    <row r="8" spans="1:7" ht="13.15" x14ac:dyDescent="0.2">
      <c r="A8" s="426"/>
      <c r="B8" s="427"/>
      <c r="C8" s="428"/>
      <c r="D8" s="428"/>
      <c r="E8" s="537"/>
      <c r="F8" s="605"/>
    </row>
    <row r="9" spans="1:7" ht="30.7" customHeight="1" x14ac:dyDescent="0.25">
      <c r="A9" s="675">
        <v>18</v>
      </c>
      <c r="B9" s="676" t="s">
        <v>10</v>
      </c>
      <c r="C9" s="460" t="s">
        <v>213</v>
      </c>
      <c r="D9" s="460" t="s">
        <v>214</v>
      </c>
      <c r="E9" s="392"/>
      <c r="F9" s="608"/>
      <c r="G9" s="385"/>
    </row>
    <row r="10" spans="1:7" ht="15.05" customHeight="1" x14ac:dyDescent="0.2">
      <c r="A10" s="675"/>
      <c r="B10" s="676"/>
      <c r="C10" s="425" t="s">
        <v>18</v>
      </c>
      <c r="D10" s="425" t="s">
        <v>18</v>
      </c>
      <c r="E10" s="425"/>
      <c r="F10" s="608"/>
      <c r="G10" s="385"/>
    </row>
    <row r="11" spans="1:7" ht="18" customHeight="1" x14ac:dyDescent="0.25">
      <c r="A11" s="405">
        <v>19</v>
      </c>
      <c r="B11" s="441" t="s">
        <v>210</v>
      </c>
      <c r="C11" s="407">
        <f>SUM(C12:C15)</f>
        <v>0</v>
      </c>
      <c r="D11" s="407">
        <f>C11/$D$7</f>
        <v>0</v>
      </c>
      <c r="E11" s="564"/>
      <c r="F11" s="608"/>
      <c r="G11" s="385"/>
    </row>
    <row r="12" spans="1:7" ht="15.05" customHeight="1" x14ac:dyDescent="0.2">
      <c r="A12" s="446" t="s">
        <v>40</v>
      </c>
      <c r="B12" s="409" t="s">
        <v>285</v>
      </c>
      <c r="C12" s="410">
        <f>'Anl 1.1'!I31</f>
        <v>0</v>
      </c>
      <c r="D12" s="411">
        <f t="shared" ref="D12:D47" si="0">C12/$D$7</f>
        <v>0</v>
      </c>
      <c r="E12" s="565"/>
      <c r="F12" s="608"/>
      <c r="G12" s="385"/>
    </row>
    <row r="13" spans="1:7" ht="26.3" customHeight="1" x14ac:dyDescent="0.2">
      <c r="A13" s="446" t="s">
        <v>41</v>
      </c>
      <c r="B13" s="409" t="s">
        <v>250</v>
      </c>
      <c r="C13" s="561">
        <f>C12*0.01</f>
        <v>0</v>
      </c>
      <c r="D13" s="411">
        <f t="shared" si="0"/>
        <v>0</v>
      </c>
      <c r="E13" s="566" t="s">
        <v>278</v>
      </c>
      <c r="F13" s="605"/>
    </row>
    <row r="14" spans="1:7" ht="15.05" customHeight="1" x14ac:dyDescent="0.2">
      <c r="A14" s="446" t="s">
        <v>42</v>
      </c>
      <c r="B14" s="444" t="s">
        <v>211</v>
      </c>
      <c r="C14" s="561">
        <v>0</v>
      </c>
      <c r="D14" s="411">
        <f t="shared" si="0"/>
        <v>0</v>
      </c>
      <c r="E14" s="561"/>
      <c r="F14" s="605"/>
    </row>
    <row r="15" spans="1:7" ht="15.5" customHeight="1" x14ac:dyDescent="0.25">
      <c r="A15" s="446" t="s">
        <v>43</v>
      </c>
      <c r="B15" s="445" t="s">
        <v>212</v>
      </c>
      <c r="C15" s="570">
        <v>0</v>
      </c>
      <c r="D15" s="408">
        <f t="shared" si="0"/>
        <v>0</v>
      </c>
      <c r="E15" s="561"/>
      <c r="F15" s="605"/>
    </row>
    <row r="16" spans="1:7" ht="30.85" customHeight="1" x14ac:dyDescent="0.25">
      <c r="A16" s="442">
        <v>20</v>
      </c>
      <c r="B16" s="443" t="s">
        <v>286</v>
      </c>
      <c r="C16" s="609">
        <f>C12*0.1</f>
        <v>0</v>
      </c>
      <c r="D16" s="407">
        <f>C16/$D$7</f>
        <v>0</v>
      </c>
      <c r="E16" s="567" t="s">
        <v>288</v>
      </c>
      <c r="F16" s="605"/>
    </row>
    <row r="17" spans="1:6" ht="29.9" customHeight="1" x14ac:dyDescent="0.2">
      <c r="A17" s="462">
        <v>21</v>
      </c>
      <c r="B17" s="463" t="s">
        <v>287</v>
      </c>
      <c r="C17" s="562">
        <f>SUM(C18:C23)</f>
        <v>0</v>
      </c>
      <c r="D17" s="434">
        <f t="shared" si="0"/>
        <v>0</v>
      </c>
      <c r="E17" s="566" t="s">
        <v>291</v>
      </c>
      <c r="F17" s="605"/>
    </row>
    <row r="18" spans="1:6" ht="27.1" customHeight="1" x14ac:dyDescent="0.2">
      <c r="A18" s="412" t="s">
        <v>184</v>
      </c>
      <c r="B18" s="431" t="s">
        <v>289</v>
      </c>
      <c r="C18" s="561">
        <f>'Anl 1.2'!B6</f>
        <v>0</v>
      </c>
      <c r="D18" s="411">
        <f t="shared" si="0"/>
        <v>0</v>
      </c>
      <c r="E18" s="566"/>
      <c r="F18" s="605"/>
    </row>
    <row r="19" spans="1:6" ht="28.8" customHeight="1" x14ac:dyDescent="0.2">
      <c r="A19" s="412" t="s">
        <v>185</v>
      </c>
      <c r="B19" s="433" t="s">
        <v>284</v>
      </c>
      <c r="C19" s="410">
        <f>'Anl 1.2'!B12</f>
        <v>0</v>
      </c>
      <c r="D19" s="411">
        <f t="shared" si="0"/>
        <v>0</v>
      </c>
      <c r="E19" s="561"/>
      <c r="F19" s="605"/>
    </row>
    <row r="20" spans="1:6" ht="30.7" customHeight="1" x14ac:dyDescent="0.2">
      <c r="A20" s="412" t="s">
        <v>186</v>
      </c>
      <c r="B20" s="438" t="s">
        <v>203</v>
      </c>
      <c r="C20" s="436">
        <f>'Anl 1.3.1'!F34</f>
        <v>0</v>
      </c>
      <c r="D20" s="437">
        <f t="shared" si="0"/>
        <v>0</v>
      </c>
      <c r="E20" s="561"/>
      <c r="F20" s="605"/>
    </row>
    <row r="21" spans="1:6" ht="15.05" customHeight="1" x14ac:dyDescent="0.2">
      <c r="A21" s="412" t="s">
        <v>187</v>
      </c>
      <c r="B21" s="432" t="s">
        <v>204</v>
      </c>
      <c r="C21" s="410">
        <f>'Anl 1.3.2'!I31</f>
        <v>0</v>
      </c>
      <c r="D21" s="411">
        <f t="shared" si="0"/>
        <v>0</v>
      </c>
      <c r="E21" s="561"/>
      <c r="F21" s="605"/>
    </row>
    <row r="22" spans="1:6" ht="15.05" customHeight="1" x14ac:dyDescent="0.2">
      <c r="A22" s="412" t="s">
        <v>188</v>
      </c>
      <c r="B22" s="432" t="s">
        <v>205</v>
      </c>
      <c r="C22" s="410">
        <f>'Anl 1.3.3'!D30</f>
        <v>0</v>
      </c>
      <c r="D22" s="411">
        <f t="shared" si="0"/>
        <v>0</v>
      </c>
      <c r="E22" s="561"/>
      <c r="F22" s="605"/>
    </row>
    <row r="23" spans="1:6" ht="15.05" customHeight="1" x14ac:dyDescent="0.2">
      <c r="A23" s="412" t="s">
        <v>189</v>
      </c>
      <c r="B23" s="432" t="s">
        <v>206</v>
      </c>
      <c r="C23" s="413">
        <f>'Anl 1.3.4'!G31</f>
        <v>0</v>
      </c>
      <c r="D23" s="411">
        <f t="shared" si="0"/>
        <v>0</v>
      </c>
      <c r="E23" s="568"/>
      <c r="F23" s="605"/>
    </row>
    <row r="24" spans="1:6" ht="44" customHeight="1" x14ac:dyDescent="0.25">
      <c r="A24" s="464">
        <v>22</v>
      </c>
      <c r="B24" s="465" t="s">
        <v>282</v>
      </c>
      <c r="C24" s="562">
        <f>C25+C32</f>
        <v>0</v>
      </c>
      <c r="D24" s="434">
        <f t="shared" si="0"/>
        <v>0</v>
      </c>
      <c r="E24" s="569" t="s">
        <v>292</v>
      </c>
      <c r="F24" s="605"/>
    </row>
    <row r="25" spans="1:6" ht="42.6" customHeight="1" x14ac:dyDescent="0.2">
      <c r="A25" s="466" t="s">
        <v>225</v>
      </c>
      <c r="B25" s="538" t="s">
        <v>283</v>
      </c>
      <c r="C25" s="615">
        <f>SUM(C26:C31)</f>
        <v>0</v>
      </c>
      <c r="D25" s="563">
        <f t="shared" si="0"/>
        <v>0</v>
      </c>
      <c r="E25" s="569"/>
      <c r="F25" s="605"/>
    </row>
    <row r="26" spans="1:6" ht="15.05" customHeight="1" x14ac:dyDescent="0.2">
      <c r="A26" s="412" t="s">
        <v>219</v>
      </c>
      <c r="B26" s="382" t="s">
        <v>252</v>
      </c>
      <c r="C26" s="413">
        <f>'Anl 1.2'!B21</f>
        <v>0</v>
      </c>
      <c r="D26" s="411">
        <f t="shared" si="0"/>
        <v>0</v>
      </c>
      <c r="E26" s="568"/>
      <c r="F26" s="605"/>
    </row>
    <row r="27" spans="1:6" ht="15.05" customHeight="1" x14ac:dyDescent="0.2">
      <c r="A27" s="412" t="s">
        <v>220</v>
      </c>
      <c r="B27" s="2" t="s">
        <v>13</v>
      </c>
      <c r="C27" s="413">
        <f>'Anl 1.2'!B25</f>
        <v>0</v>
      </c>
      <c r="D27" s="411">
        <f t="shared" si="0"/>
        <v>0</v>
      </c>
      <c r="E27" s="568"/>
      <c r="F27" s="605"/>
    </row>
    <row r="28" spans="1:6" ht="15.05" customHeight="1" x14ac:dyDescent="0.2">
      <c r="A28" s="412" t="s">
        <v>221</v>
      </c>
      <c r="B28" s="382" t="s">
        <v>50</v>
      </c>
      <c r="C28" s="413">
        <f>'Anl 1.2'!B30</f>
        <v>0</v>
      </c>
      <c r="D28" s="411">
        <f t="shared" si="0"/>
        <v>0</v>
      </c>
      <c r="E28" s="568"/>
      <c r="F28" s="605"/>
    </row>
    <row r="29" spans="1:6" ht="15.05" customHeight="1" x14ac:dyDescent="0.2">
      <c r="A29" s="412" t="s">
        <v>222</v>
      </c>
      <c r="B29" s="382" t="s">
        <v>49</v>
      </c>
      <c r="C29" s="413">
        <f>'Anl 1.2'!B35</f>
        <v>0</v>
      </c>
      <c r="D29" s="411">
        <f t="shared" si="0"/>
        <v>0</v>
      </c>
      <c r="E29" s="568"/>
      <c r="F29" s="605"/>
    </row>
    <row r="30" spans="1:6" ht="25.2" customHeight="1" x14ac:dyDescent="0.2">
      <c r="A30" s="412" t="s">
        <v>223</v>
      </c>
      <c r="B30" s="383" t="s">
        <v>253</v>
      </c>
      <c r="C30" s="413">
        <f>'Anl 1.2'!B44</f>
        <v>0</v>
      </c>
      <c r="D30" s="411">
        <f t="shared" si="0"/>
        <v>0</v>
      </c>
      <c r="E30" s="568"/>
      <c r="F30" s="605"/>
    </row>
    <row r="31" spans="1:6" ht="18.649999999999999" customHeight="1" x14ac:dyDescent="0.2">
      <c r="A31" s="412" t="s">
        <v>236</v>
      </c>
      <c r="B31" s="383" t="s">
        <v>15</v>
      </c>
      <c r="C31" s="413">
        <f>'Anl 1.2'!B48</f>
        <v>0</v>
      </c>
      <c r="D31" s="411">
        <f t="shared" si="0"/>
        <v>0</v>
      </c>
      <c r="E31" s="568"/>
      <c r="F31" s="605"/>
    </row>
    <row r="32" spans="1:6" ht="23.05" customHeight="1" x14ac:dyDescent="0.25">
      <c r="A32" s="461" t="s">
        <v>224</v>
      </c>
      <c r="B32" s="435" t="s">
        <v>207</v>
      </c>
      <c r="C32" s="407">
        <f>C33+C38</f>
        <v>0</v>
      </c>
      <c r="D32" s="407">
        <f t="shared" si="0"/>
        <v>0</v>
      </c>
      <c r="E32" s="614"/>
      <c r="F32" s="606"/>
    </row>
    <row r="33" spans="1:6" ht="18.649999999999999" customHeight="1" x14ac:dyDescent="0.2">
      <c r="A33" s="412" t="s">
        <v>217</v>
      </c>
      <c r="B33" s="439" t="s">
        <v>215</v>
      </c>
      <c r="C33" s="406">
        <f>SUM(C34:C37)</f>
        <v>0</v>
      </c>
      <c r="D33" s="406">
        <f t="shared" si="0"/>
        <v>0</v>
      </c>
      <c r="E33" s="568"/>
      <c r="F33" s="605"/>
    </row>
    <row r="34" spans="1:6" ht="25.05" x14ac:dyDescent="0.2">
      <c r="A34" s="412" t="s">
        <v>241</v>
      </c>
      <c r="B34" s="433" t="s">
        <v>203</v>
      </c>
      <c r="C34" s="413">
        <f>'Anl 1.3.1'!F12+'Anl 1.3.1'!F23</f>
        <v>0</v>
      </c>
      <c r="D34" s="411">
        <f t="shared" si="0"/>
        <v>0</v>
      </c>
      <c r="E34" s="568"/>
      <c r="F34" s="605"/>
    </row>
    <row r="35" spans="1:6" ht="15.5" customHeight="1" x14ac:dyDescent="0.2">
      <c r="A35" s="412" t="s">
        <v>242</v>
      </c>
      <c r="B35" s="432" t="s">
        <v>208</v>
      </c>
      <c r="C35" s="413">
        <f>'Anl 1.3.2'!I16</f>
        <v>0</v>
      </c>
      <c r="D35" s="411">
        <f t="shared" si="0"/>
        <v>0</v>
      </c>
      <c r="E35" s="568"/>
      <c r="F35" s="605"/>
    </row>
    <row r="36" spans="1:6" ht="21.6" customHeight="1" x14ac:dyDescent="0.2">
      <c r="A36" s="412" t="s">
        <v>243</v>
      </c>
      <c r="B36" s="432" t="s">
        <v>209</v>
      </c>
      <c r="C36" s="413">
        <f>'Anl 1.3.3'!D17</f>
        <v>0</v>
      </c>
      <c r="D36" s="411">
        <f t="shared" si="0"/>
        <v>0</v>
      </c>
      <c r="E36" s="568"/>
      <c r="F36" s="605"/>
    </row>
    <row r="37" spans="1:6" ht="15.05" customHeight="1" x14ac:dyDescent="0.25">
      <c r="A37" s="412" t="s">
        <v>244</v>
      </c>
      <c r="B37" s="432" t="s">
        <v>206</v>
      </c>
      <c r="C37" s="413">
        <f>'Anl 1.3.4'!G13</f>
        <v>0</v>
      </c>
      <c r="D37" s="408">
        <f t="shared" si="0"/>
        <v>0</v>
      </c>
      <c r="E37" s="568"/>
      <c r="F37" s="605"/>
    </row>
    <row r="38" spans="1:6" ht="26" customHeight="1" x14ac:dyDescent="0.2">
      <c r="A38" s="412" t="s">
        <v>218</v>
      </c>
      <c r="B38" s="439" t="s">
        <v>216</v>
      </c>
      <c r="C38" s="406">
        <f>SUM(C39:C42)</f>
        <v>0</v>
      </c>
      <c r="D38" s="406">
        <f t="shared" si="0"/>
        <v>0</v>
      </c>
      <c r="E38" s="568"/>
      <c r="F38" s="605"/>
    </row>
    <row r="39" spans="1:6" ht="25.05" x14ac:dyDescent="0.2">
      <c r="A39" s="412" t="s">
        <v>237</v>
      </c>
      <c r="B39" s="433" t="s">
        <v>203</v>
      </c>
      <c r="C39" s="413">
        <f>'Anl 1.3.1'!F50</f>
        <v>0</v>
      </c>
      <c r="D39" s="411">
        <f t="shared" si="0"/>
        <v>0</v>
      </c>
      <c r="E39" s="568"/>
      <c r="F39" s="605"/>
    </row>
    <row r="40" spans="1:6" x14ac:dyDescent="0.2">
      <c r="A40" s="412" t="s">
        <v>238</v>
      </c>
      <c r="B40" s="432" t="s">
        <v>204</v>
      </c>
      <c r="C40" s="413">
        <f>'Anl 1.3.2'!I46</f>
        <v>0</v>
      </c>
      <c r="D40" s="411">
        <f t="shared" si="0"/>
        <v>0</v>
      </c>
      <c r="E40" s="568"/>
      <c r="F40" s="605"/>
    </row>
    <row r="41" spans="1:6" ht="15.5" customHeight="1" x14ac:dyDescent="0.2">
      <c r="A41" s="412" t="s">
        <v>239</v>
      </c>
      <c r="B41" s="432" t="s">
        <v>205</v>
      </c>
      <c r="C41" s="413">
        <f>'Anl 1.3.3'!D42</f>
        <v>0</v>
      </c>
      <c r="D41" s="411">
        <f t="shared" si="0"/>
        <v>0</v>
      </c>
      <c r="E41" s="568"/>
      <c r="F41" s="605"/>
    </row>
    <row r="42" spans="1:6" ht="16.3" customHeight="1" x14ac:dyDescent="0.2">
      <c r="A42" s="412" t="s">
        <v>240</v>
      </c>
      <c r="B42" s="432" t="s">
        <v>206</v>
      </c>
      <c r="C42" s="413">
        <f>'Anl 1.3.4'!G62</f>
        <v>0</v>
      </c>
      <c r="D42" s="411">
        <f t="shared" si="0"/>
        <v>0</v>
      </c>
      <c r="E42" s="568"/>
      <c r="F42" s="605"/>
    </row>
    <row r="43" spans="1:6" ht="13.15" x14ac:dyDescent="0.25">
      <c r="A43" s="414">
        <v>23</v>
      </c>
      <c r="B43" s="440" t="s">
        <v>14</v>
      </c>
      <c r="C43" s="407">
        <f>SUM(C44:C45)</f>
        <v>0</v>
      </c>
      <c r="D43" s="407">
        <f t="shared" si="0"/>
        <v>0</v>
      </c>
      <c r="E43" s="564"/>
      <c r="F43" s="605"/>
    </row>
    <row r="44" spans="1:6" x14ac:dyDescent="0.2">
      <c r="A44" s="415" t="s">
        <v>190</v>
      </c>
      <c r="B44" s="416" t="s">
        <v>254</v>
      </c>
      <c r="C44" s="568"/>
      <c r="D44" s="411">
        <f t="shared" si="0"/>
        <v>0</v>
      </c>
      <c r="E44" s="568"/>
      <c r="F44" s="605"/>
    </row>
    <row r="45" spans="1:6" x14ac:dyDescent="0.2">
      <c r="A45" s="415" t="s">
        <v>191</v>
      </c>
      <c r="B45" s="417" t="s">
        <v>34</v>
      </c>
      <c r="C45" s="568"/>
      <c r="D45" s="411">
        <f t="shared" si="0"/>
        <v>0</v>
      </c>
      <c r="E45" s="568"/>
      <c r="F45" s="605"/>
    </row>
    <row r="46" spans="1:6" ht="13.15" x14ac:dyDescent="0.25">
      <c r="A46" s="405">
        <v>24</v>
      </c>
      <c r="B46" s="418" t="s">
        <v>12</v>
      </c>
      <c r="C46" s="406">
        <f>C11+C16+C17+C24</f>
        <v>0</v>
      </c>
      <c r="D46" s="406">
        <f t="shared" si="0"/>
        <v>0</v>
      </c>
      <c r="E46" s="564"/>
      <c r="F46" s="605"/>
    </row>
    <row r="47" spans="1:6" ht="13.15" x14ac:dyDescent="0.25">
      <c r="A47" s="414">
        <v>25</v>
      </c>
      <c r="B47" s="419" t="s">
        <v>192</v>
      </c>
      <c r="C47" s="407">
        <f>C46-C43</f>
        <v>0</v>
      </c>
      <c r="D47" s="407">
        <f t="shared" si="0"/>
        <v>0</v>
      </c>
      <c r="E47" s="564"/>
      <c r="F47" s="605"/>
    </row>
    <row r="48" spans="1:6" x14ac:dyDescent="0.2">
      <c r="A48" s="605"/>
      <c r="B48" s="610"/>
      <c r="C48" s="605"/>
      <c r="D48" s="611"/>
      <c r="E48" s="612"/>
      <c r="F48" s="605"/>
    </row>
    <row r="49" spans="1:6" x14ac:dyDescent="0.2">
      <c r="A49" s="605"/>
      <c r="B49" s="605"/>
      <c r="C49" s="605"/>
      <c r="D49" s="605"/>
      <c r="E49" s="612"/>
      <c r="F49" s="605"/>
    </row>
    <row r="50" spans="1:6" x14ac:dyDescent="0.2">
      <c r="A50" s="605"/>
      <c r="B50" s="605"/>
      <c r="C50" s="605"/>
      <c r="D50" s="605"/>
      <c r="E50" s="613"/>
      <c r="F50" s="605"/>
    </row>
    <row r="51" spans="1:6" x14ac:dyDescent="0.2">
      <c r="A51" s="605"/>
      <c r="B51" s="605"/>
      <c r="C51" s="607"/>
      <c r="D51" s="607"/>
      <c r="E51" s="607"/>
      <c r="F51" s="605"/>
    </row>
    <row r="52" spans="1:6" x14ac:dyDescent="0.2">
      <c r="A52" s="605"/>
      <c r="B52" s="605"/>
      <c r="C52" s="607"/>
      <c r="D52" s="607"/>
      <c r="E52" s="607"/>
      <c r="F52" s="605"/>
    </row>
    <row r="53" spans="1:6" x14ac:dyDescent="0.2">
      <c r="A53" s="605"/>
      <c r="B53" s="605"/>
      <c r="C53" s="607"/>
      <c r="D53" s="607"/>
      <c r="E53" s="607"/>
      <c r="F53" s="605"/>
    </row>
    <row r="54" spans="1:6" x14ac:dyDescent="0.2">
      <c r="A54" s="605"/>
      <c r="B54" s="605"/>
      <c r="C54" s="607"/>
      <c r="D54" s="607"/>
      <c r="E54" s="607"/>
      <c r="F54" s="605"/>
    </row>
  </sheetData>
  <sheetProtection algorithmName="SHA-512" hashValue="fm2jkMoAnsqfBLL7Pu0whVcJeXhfNLv3USx3afScetYkxiktQ8u1HpFR+Sof6MoYEWO9WAjlFueQtRQoBegEWQ==" saltValue="34/oc9p2xQUNHTCs99WU5w==" spinCount="100000" sheet="1" formatColumns="0"/>
  <mergeCells count="4">
    <mergeCell ref="C2:E2"/>
    <mergeCell ref="A9:A10"/>
    <mergeCell ref="B9:B10"/>
    <mergeCell ref="E4:E7"/>
  </mergeCells>
  <printOptions gridLinesSet="0"/>
  <pageMargins left="0.78740157480314965" right="0.23622047244094491" top="0.74803149606299213" bottom="0.74803149606299213" header="0.31496062992125984" footer="0.31496062992125984"/>
  <pageSetup paperSize="9" scale="82" orientation="portrait" cellComments="asDisplayed" horizontalDpi="300" verticalDpi="300" r:id="rId1"/>
  <headerFooter alignWithMargins="0">
    <oddHeader xml:space="preserve">&amp;L&amp;"Arial,Fett"&amp;11
&amp;C&amp;11Anlage 1b zur  RL für Entgeltvereinbarungen SGB VIII FLS - Gesamtübersicht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CE83"/>
  <sheetViews>
    <sheetView zoomScale="85" zoomScaleNormal="85" zoomScalePageLayoutView="85" workbookViewId="0">
      <selection activeCell="I31" sqref="I31"/>
    </sheetView>
  </sheetViews>
  <sheetFormatPr baseColWidth="10" defaultColWidth="9.88671875" defaultRowHeight="15.05" x14ac:dyDescent="0.3"/>
  <cols>
    <col min="1" max="1" width="3.6640625" style="285" customWidth="1"/>
    <col min="2" max="2" width="21.109375" style="230" customWidth="1"/>
    <col min="3" max="3" width="21.77734375" style="230" customWidth="1"/>
    <col min="4" max="4" width="7.33203125" style="230" customWidth="1"/>
    <col min="5" max="5" width="7.6640625" style="230" customWidth="1"/>
    <col min="6" max="6" width="8.44140625" style="230" customWidth="1"/>
    <col min="7" max="7" width="9.44140625" style="230" customWidth="1"/>
    <col min="8" max="8" width="18.44140625" style="230" customWidth="1"/>
    <col min="9" max="9" width="18" style="230" customWidth="1"/>
    <col min="10" max="10" width="16.33203125" style="230" customWidth="1"/>
    <col min="11" max="11" width="35.44140625" style="230" customWidth="1"/>
    <col min="12" max="16384" width="9.88671875" style="230"/>
  </cols>
  <sheetData>
    <row r="1" spans="1:12" ht="14.4" customHeight="1" x14ac:dyDescent="0.3">
      <c r="A1" s="229" t="s">
        <v>260</v>
      </c>
    </row>
    <row r="2" spans="1:12" ht="14.1" customHeight="1" thickBot="1" x14ac:dyDescent="0.35">
      <c r="A2" s="231"/>
    </row>
    <row r="3" spans="1:12" ht="14.1" customHeight="1" x14ac:dyDescent="0.3">
      <c r="A3" s="683" t="s">
        <v>113</v>
      </c>
      <c r="B3" s="684"/>
      <c r="C3" s="684"/>
      <c r="D3" s="699"/>
      <c r="E3" s="699"/>
      <c r="F3" s="699"/>
      <c r="G3" s="700"/>
      <c r="H3" s="233"/>
      <c r="I3" s="234"/>
      <c r="J3" s="499"/>
      <c r="K3" s="503"/>
    </row>
    <row r="4" spans="1:12" ht="14.1" customHeight="1" thickBot="1" x14ac:dyDescent="0.35">
      <c r="A4" s="685"/>
      <c r="B4" s="686"/>
      <c r="C4" s="686"/>
      <c r="D4" s="701"/>
      <c r="E4" s="701"/>
      <c r="F4" s="701"/>
      <c r="G4" s="702"/>
      <c r="H4" s="500" t="s">
        <v>114</v>
      </c>
      <c r="I4" s="501"/>
      <c r="J4" s="502"/>
      <c r="K4" s="504"/>
    </row>
    <row r="5" spans="1:12" ht="57.6" customHeight="1" x14ac:dyDescent="0.3">
      <c r="A5" s="691" t="s">
        <v>115</v>
      </c>
      <c r="B5" s="235"/>
      <c r="C5" s="693" t="s">
        <v>19</v>
      </c>
      <c r="D5" s="695" t="s">
        <v>116</v>
      </c>
      <c r="E5" s="236"/>
      <c r="F5" s="236"/>
      <c r="G5" s="693" t="s">
        <v>117</v>
      </c>
      <c r="H5" s="237" t="s">
        <v>118</v>
      </c>
      <c r="I5" s="697" t="s">
        <v>119</v>
      </c>
      <c r="J5" s="289" t="s">
        <v>127</v>
      </c>
      <c r="K5" s="687" t="s">
        <v>52</v>
      </c>
      <c r="L5" s="232"/>
    </row>
    <row r="6" spans="1:12" ht="44" customHeight="1" thickBot="1" x14ac:dyDescent="0.35">
      <c r="A6" s="692" t="s">
        <v>16</v>
      </c>
      <c r="B6" s="238" t="s">
        <v>17</v>
      </c>
      <c r="C6" s="694"/>
      <c r="D6" s="696"/>
      <c r="E6" s="239" t="s">
        <v>121</v>
      </c>
      <c r="F6" s="240" t="s">
        <v>120</v>
      </c>
      <c r="G6" s="694"/>
      <c r="H6" s="241" t="s">
        <v>123</v>
      </c>
      <c r="I6" s="698"/>
      <c r="J6" s="179"/>
      <c r="K6" s="688"/>
      <c r="L6" s="232"/>
    </row>
    <row r="7" spans="1:12" x14ac:dyDescent="0.3">
      <c r="A7" s="286">
        <v>5</v>
      </c>
      <c r="B7" s="571" t="s">
        <v>122</v>
      </c>
      <c r="C7" s="249"/>
      <c r="D7" s="245"/>
      <c r="E7" s="242"/>
      <c r="F7" s="246"/>
      <c r="G7" s="246"/>
      <c r="H7" s="247"/>
      <c r="I7" s="243">
        <f t="shared" ref="I7:I30" si="0">H7*E7</f>
        <v>0</v>
      </c>
      <c r="J7" s="578">
        <f>H7/'Anl 1a'!$D$25</f>
        <v>0</v>
      </c>
      <c r="K7" s="250"/>
      <c r="L7" s="232"/>
    </row>
    <row r="8" spans="1:12" x14ac:dyDescent="0.3">
      <c r="A8" s="286"/>
      <c r="B8" s="571"/>
      <c r="C8" s="249"/>
      <c r="D8" s="245"/>
      <c r="E8" s="242"/>
      <c r="F8" s="246"/>
      <c r="G8" s="246"/>
      <c r="H8" s="247"/>
      <c r="I8" s="243">
        <f t="shared" si="0"/>
        <v>0</v>
      </c>
      <c r="J8" s="578">
        <f>H8/'Anl 1a'!$D$25</f>
        <v>0</v>
      </c>
      <c r="K8" s="250"/>
      <c r="L8" s="232"/>
    </row>
    <row r="9" spans="1:12" x14ac:dyDescent="0.3">
      <c r="A9" s="286"/>
      <c r="B9" s="571"/>
      <c r="C9" s="249"/>
      <c r="D9" s="245"/>
      <c r="E9" s="242"/>
      <c r="F9" s="246"/>
      <c r="G9" s="246"/>
      <c r="H9" s="247"/>
      <c r="I9" s="243">
        <f t="shared" si="0"/>
        <v>0</v>
      </c>
      <c r="J9" s="578">
        <f>H9/'Anl 1a'!$D$25</f>
        <v>0</v>
      </c>
      <c r="K9" s="250"/>
      <c r="L9" s="232"/>
    </row>
    <row r="10" spans="1:12" x14ac:dyDescent="0.3">
      <c r="A10" s="286"/>
      <c r="B10" s="571"/>
      <c r="C10" s="249"/>
      <c r="D10" s="245"/>
      <c r="E10" s="242"/>
      <c r="F10" s="246"/>
      <c r="G10" s="246"/>
      <c r="H10" s="247"/>
      <c r="I10" s="243">
        <f t="shared" si="0"/>
        <v>0</v>
      </c>
      <c r="J10" s="578">
        <f>H10/'Anl 1a'!$D$25</f>
        <v>0</v>
      </c>
      <c r="K10" s="250"/>
      <c r="L10" s="232"/>
    </row>
    <row r="11" spans="1:12" x14ac:dyDescent="0.3">
      <c r="A11" s="286"/>
      <c r="B11" s="571"/>
      <c r="C11" s="249"/>
      <c r="D11" s="245"/>
      <c r="E11" s="242"/>
      <c r="F11" s="246"/>
      <c r="G11" s="246"/>
      <c r="H11" s="247"/>
      <c r="I11" s="243">
        <f t="shared" si="0"/>
        <v>0</v>
      </c>
      <c r="J11" s="578">
        <f>H11/'Anl 1a'!$D$25</f>
        <v>0</v>
      </c>
      <c r="K11" s="250"/>
      <c r="L11" s="232"/>
    </row>
    <row r="12" spans="1:12" x14ac:dyDescent="0.3">
      <c r="A12" s="286"/>
      <c r="B12" s="571"/>
      <c r="C12" s="249"/>
      <c r="D12" s="245"/>
      <c r="E12" s="242"/>
      <c r="F12" s="246"/>
      <c r="G12" s="246"/>
      <c r="H12" s="247"/>
      <c r="I12" s="243">
        <f t="shared" si="0"/>
        <v>0</v>
      </c>
      <c r="J12" s="578">
        <f>H12/'Anl 1a'!$D$25</f>
        <v>0</v>
      </c>
      <c r="K12" s="250"/>
      <c r="L12" s="232"/>
    </row>
    <row r="13" spans="1:12" x14ac:dyDescent="0.3">
      <c r="A13" s="286"/>
      <c r="B13" s="571"/>
      <c r="C13" s="249"/>
      <c r="D13" s="245"/>
      <c r="E13" s="242"/>
      <c r="F13" s="246"/>
      <c r="G13" s="246"/>
      <c r="H13" s="247"/>
      <c r="I13" s="243">
        <f t="shared" si="0"/>
        <v>0</v>
      </c>
      <c r="J13" s="578">
        <f>H13/'Anl 1a'!$D$25</f>
        <v>0</v>
      </c>
      <c r="K13" s="250"/>
      <c r="L13" s="232"/>
    </row>
    <row r="14" spans="1:12" x14ac:dyDescent="0.3">
      <c r="A14" s="286"/>
      <c r="B14" s="571"/>
      <c r="C14" s="249"/>
      <c r="D14" s="245"/>
      <c r="E14" s="242"/>
      <c r="F14" s="246"/>
      <c r="G14" s="246"/>
      <c r="H14" s="247"/>
      <c r="I14" s="243">
        <f t="shared" si="0"/>
        <v>0</v>
      </c>
      <c r="J14" s="578">
        <f>H14/'Anl 1a'!$D$25</f>
        <v>0</v>
      </c>
      <c r="K14" s="250"/>
      <c r="L14" s="232"/>
    </row>
    <row r="15" spans="1:12" x14ac:dyDescent="0.3">
      <c r="A15" s="286"/>
      <c r="B15" s="571"/>
      <c r="C15" s="249"/>
      <c r="D15" s="245"/>
      <c r="E15" s="242"/>
      <c r="F15" s="246"/>
      <c r="G15" s="246"/>
      <c r="H15" s="247"/>
      <c r="I15" s="243">
        <f t="shared" si="0"/>
        <v>0</v>
      </c>
      <c r="J15" s="578">
        <f>H15/'Anl 1a'!$D$25</f>
        <v>0</v>
      </c>
      <c r="K15" s="250"/>
      <c r="L15" s="232"/>
    </row>
    <row r="16" spans="1:12" x14ac:dyDescent="0.3">
      <c r="A16" s="286"/>
      <c r="B16" s="571"/>
      <c r="C16" s="249"/>
      <c r="D16" s="245"/>
      <c r="E16" s="242"/>
      <c r="F16" s="246"/>
      <c r="G16" s="246"/>
      <c r="H16" s="247"/>
      <c r="I16" s="243">
        <f t="shared" si="0"/>
        <v>0</v>
      </c>
      <c r="J16" s="578">
        <f>H16/'Anl 1a'!$D$25</f>
        <v>0</v>
      </c>
      <c r="K16" s="250"/>
      <c r="L16" s="232"/>
    </row>
    <row r="17" spans="1:83" x14ac:dyDescent="0.3">
      <c r="A17" s="286"/>
      <c r="B17" s="571"/>
      <c r="C17" s="249"/>
      <c r="D17" s="245"/>
      <c r="E17" s="242"/>
      <c r="F17" s="246"/>
      <c r="G17" s="246"/>
      <c r="H17" s="247"/>
      <c r="I17" s="243">
        <f t="shared" si="0"/>
        <v>0</v>
      </c>
      <c r="J17" s="578">
        <f>H17/'Anl 1a'!$D$25</f>
        <v>0</v>
      </c>
      <c r="K17" s="250"/>
      <c r="L17" s="232"/>
    </row>
    <row r="18" spans="1:83" x14ac:dyDescent="0.3">
      <c r="A18" s="286"/>
      <c r="B18" s="571"/>
      <c r="C18" s="249"/>
      <c r="D18" s="245"/>
      <c r="E18" s="242"/>
      <c r="F18" s="246"/>
      <c r="G18" s="246"/>
      <c r="H18" s="247"/>
      <c r="I18" s="243">
        <f t="shared" si="0"/>
        <v>0</v>
      </c>
      <c r="J18" s="578">
        <f>H18/'Anl 1a'!$D$25</f>
        <v>0</v>
      </c>
      <c r="K18" s="250"/>
      <c r="L18" s="232"/>
    </row>
    <row r="19" spans="1:83" x14ac:dyDescent="0.3">
      <c r="A19" s="286">
        <v>6</v>
      </c>
      <c r="B19" s="571" t="s">
        <v>122</v>
      </c>
      <c r="C19" s="249"/>
      <c r="D19" s="245"/>
      <c r="E19" s="242"/>
      <c r="F19" s="246"/>
      <c r="G19" s="246"/>
      <c r="H19" s="247"/>
      <c r="I19" s="243">
        <f t="shared" si="0"/>
        <v>0</v>
      </c>
      <c r="J19" s="578">
        <f>H19/'Anl 1a'!$D$25</f>
        <v>0</v>
      </c>
      <c r="K19" s="250"/>
      <c r="L19" s="232"/>
    </row>
    <row r="20" spans="1:83" x14ac:dyDescent="0.3">
      <c r="A20" s="286">
        <v>7</v>
      </c>
      <c r="B20" s="571" t="s">
        <v>122</v>
      </c>
      <c r="C20" s="249"/>
      <c r="D20" s="245"/>
      <c r="E20" s="242"/>
      <c r="F20" s="246"/>
      <c r="G20" s="246"/>
      <c r="H20" s="247"/>
      <c r="I20" s="243">
        <f t="shared" si="0"/>
        <v>0</v>
      </c>
      <c r="J20" s="578">
        <f>H20/'Anl 1a'!$D$25</f>
        <v>0</v>
      </c>
      <c r="K20" s="250"/>
      <c r="L20" s="232"/>
    </row>
    <row r="21" spans="1:83" x14ac:dyDescent="0.3">
      <c r="A21" s="286">
        <v>8</v>
      </c>
      <c r="B21" s="571"/>
      <c r="C21" s="249"/>
      <c r="D21" s="245"/>
      <c r="E21" s="242"/>
      <c r="F21" s="246"/>
      <c r="G21" s="246"/>
      <c r="H21" s="247"/>
      <c r="I21" s="243">
        <f t="shared" si="0"/>
        <v>0</v>
      </c>
      <c r="J21" s="578">
        <f>H21/'Anl 1a'!$D$25</f>
        <v>0</v>
      </c>
      <c r="K21" s="250"/>
      <c r="L21" s="232"/>
    </row>
    <row r="22" spans="1:83" x14ac:dyDescent="0.3">
      <c r="A22" s="286">
        <v>9</v>
      </c>
      <c r="B22" s="571"/>
      <c r="C22" s="249"/>
      <c r="D22" s="245"/>
      <c r="E22" s="242"/>
      <c r="F22" s="246"/>
      <c r="G22" s="246"/>
      <c r="H22" s="247"/>
      <c r="I22" s="243">
        <f t="shared" si="0"/>
        <v>0</v>
      </c>
      <c r="J22" s="578">
        <f>H22/'Anl 1a'!$D$25</f>
        <v>0</v>
      </c>
      <c r="K22" s="248"/>
      <c r="L22" s="232"/>
    </row>
    <row r="23" spans="1:83" ht="14.4" customHeight="1" x14ac:dyDescent="0.3">
      <c r="A23" s="286">
        <v>10</v>
      </c>
      <c r="B23" s="571" t="s">
        <v>125</v>
      </c>
      <c r="C23" s="249"/>
      <c r="D23" s="245"/>
      <c r="E23" s="242"/>
      <c r="F23" s="246"/>
      <c r="G23" s="246"/>
      <c r="H23" s="247"/>
      <c r="I23" s="243">
        <f t="shared" si="0"/>
        <v>0</v>
      </c>
      <c r="J23" s="578">
        <f>H23/'Anl 1a'!$D$25</f>
        <v>0</v>
      </c>
      <c r="K23" s="250"/>
      <c r="L23" s="232"/>
    </row>
    <row r="24" spans="1:83" x14ac:dyDescent="0.3">
      <c r="A24" s="286">
        <v>11</v>
      </c>
      <c r="B24" s="571"/>
      <c r="C24" s="249"/>
      <c r="D24" s="245"/>
      <c r="E24" s="242"/>
      <c r="F24" s="246"/>
      <c r="G24" s="246"/>
      <c r="H24" s="247"/>
      <c r="I24" s="243">
        <f t="shared" si="0"/>
        <v>0</v>
      </c>
      <c r="J24" s="578">
        <f>H24/'Anl 1a'!$D$25</f>
        <v>0</v>
      </c>
      <c r="K24" s="250"/>
      <c r="L24" s="232"/>
    </row>
    <row r="25" spans="1:83" ht="14.1" customHeight="1" x14ac:dyDescent="0.3">
      <c r="A25" s="286">
        <v>12</v>
      </c>
      <c r="B25" s="571" t="s">
        <v>126</v>
      </c>
      <c r="C25" s="244"/>
      <c r="D25" s="245"/>
      <c r="E25" s="242"/>
      <c r="F25" s="246"/>
      <c r="G25" s="246"/>
      <c r="H25" s="247"/>
      <c r="I25" s="243">
        <f t="shared" si="0"/>
        <v>0</v>
      </c>
      <c r="J25" s="578">
        <f>H25/'Anl 1a'!$D$25</f>
        <v>0</v>
      </c>
      <c r="K25" s="250"/>
      <c r="L25" s="232"/>
    </row>
    <row r="26" spans="1:83" ht="14.1" customHeight="1" x14ac:dyDescent="0.3">
      <c r="A26" s="286">
        <v>13</v>
      </c>
      <c r="B26" s="571"/>
      <c r="C26" s="244"/>
      <c r="D26" s="245"/>
      <c r="E26" s="242"/>
      <c r="F26" s="246"/>
      <c r="G26" s="246"/>
      <c r="H26" s="247"/>
      <c r="I26" s="243">
        <f t="shared" si="0"/>
        <v>0</v>
      </c>
      <c r="J26" s="578">
        <f>H26/'Anl 1a'!$D$25</f>
        <v>0</v>
      </c>
      <c r="K26" s="248"/>
      <c r="L26" s="232"/>
    </row>
    <row r="27" spans="1:83" ht="14.1" customHeight="1" x14ac:dyDescent="0.3">
      <c r="A27" s="286">
        <v>14</v>
      </c>
      <c r="B27" s="571"/>
      <c r="C27" s="244"/>
      <c r="D27" s="245"/>
      <c r="E27" s="242"/>
      <c r="F27" s="246"/>
      <c r="G27" s="246"/>
      <c r="H27" s="247"/>
      <c r="I27" s="243">
        <f t="shared" si="0"/>
        <v>0</v>
      </c>
      <c r="J27" s="578">
        <f>H27/'Anl 1a'!$D$25</f>
        <v>0</v>
      </c>
      <c r="K27" s="248"/>
      <c r="L27" s="232"/>
    </row>
    <row r="28" spans="1:83" ht="14.1" customHeight="1" x14ac:dyDescent="0.3">
      <c r="A28" s="286">
        <v>18</v>
      </c>
      <c r="B28" s="571" t="s">
        <v>124</v>
      </c>
      <c r="C28" s="251"/>
      <c r="D28" s="245"/>
      <c r="E28" s="242"/>
      <c r="F28" s="246"/>
      <c r="G28" s="246"/>
      <c r="H28" s="247"/>
      <c r="I28" s="243">
        <f t="shared" si="0"/>
        <v>0</v>
      </c>
      <c r="J28" s="578">
        <f>H28/'Anl 1a'!$D$25</f>
        <v>0</v>
      </c>
      <c r="K28" s="250"/>
      <c r="L28" s="232"/>
    </row>
    <row r="29" spans="1:83" ht="14.1" customHeight="1" x14ac:dyDescent="0.3">
      <c r="A29" s="287"/>
      <c r="B29" s="571"/>
      <c r="C29" s="251"/>
      <c r="D29" s="245"/>
      <c r="E29" s="242"/>
      <c r="F29" s="246"/>
      <c r="G29" s="246"/>
      <c r="H29" s="247"/>
      <c r="I29" s="635"/>
      <c r="J29" s="578"/>
      <c r="K29" s="253"/>
      <c r="L29" s="232"/>
    </row>
    <row r="30" spans="1:83" ht="49.3" customHeight="1" thickBot="1" x14ac:dyDescent="0.35">
      <c r="A30" s="287">
        <v>19</v>
      </c>
      <c r="B30" s="572" t="s">
        <v>258</v>
      </c>
      <c r="C30" s="244"/>
      <c r="D30" s="245"/>
      <c r="E30" s="242"/>
      <c r="F30" s="246"/>
      <c r="G30" s="246"/>
      <c r="H30" s="247"/>
      <c r="I30" s="252">
        <f t="shared" si="0"/>
        <v>0</v>
      </c>
      <c r="J30" s="578">
        <f>H30/'Anl 1a'!$D$25</f>
        <v>0</v>
      </c>
      <c r="K30" s="253"/>
      <c r="L30" s="232"/>
    </row>
    <row r="31" spans="1:83" ht="23.2" customHeight="1" thickBot="1" x14ac:dyDescent="0.35">
      <c r="A31" s="288"/>
      <c r="B31" s="290"/>
      <c r="C31" s="573"/>
      <c r="D31" s="574"/>
      <c r="E31" s="575">
        <f>SUM(E7:E28)</f>
        <v>0</v>
      </c>
      <c r="F31" s="576"/>
      <c r="G31" s="576"/>
      <c r="H31" s="577"/>
      <c r="I31" s="252">
        <f>SUM(I7:I30)</f>
        <v>0</v>
      </c>
      <c r="J31" s="252">
        <f>I31/'Anl 1a'!$D$26</f>
        <v>0</v>
      </c>
      <c r="K31" s="255"/>
      <c r="L31" s="616"/>
      <c r="M31" s="254"/>
      <c r="N31" s="254"/>
      <c r="O31" s="254"/>
      <c r="P31" s="254"/>
      <c r="Q31" s="254"/>
      <c r="R31" s="254"/>
      <c r="S31" s="254"/>
      <c r="T31" s="254"/>
      <c r="U31" s="254"/>
      <c r="V31" s="254"/>
      <c r="W31" s="254"/>
      <c r="X31" s="254"/>
      <c r="Y31" s="254"/>
      <c r="Z31" s="254"/>
      <c r="AA31" s="254"/>
      <c r="AB31" s="254"/>
      <c r="AC31" s="254"/>
      <c r="AD31" s="254"/>
      <c r="AE31" s="254"/>
      <c r="AF31" s="254"/>
      <c r="AG31" s="254"/>
      <c r="AH31" s="254"/>
      <c r="AI31" s="254"/>
      <c r="AJ31" s="254"/>
      <c r="AK31" s="254"/>
      <c r="AL31" s="254"/>
      <c r="AM31" s="254"/>
      <c r="AN31" s="254"/>
      <c r="AO31" s="254"/>
      <c r="AP31" s="254"/>
      <c r="AQ31" s="254"/>
      <c r="AR31" s="254"/>
      <c r="AS31" s="254"/>
      <c r="AT31" s="254"/>
      <c r="AU31" s="254"/>
      <c r="AV31" s="254"/>
      <c r="AW31" s="254"/>
      <c r="AX31" s="254"/>
      <c r="AY31" s="254"/>
      <c r="AZ31" s="254"/>
      <c r="BA31" s="254"/>
      <c r="BB31" s="254"/>
      <c r="BC31" s="254"/>
      <c r="BD31" s="254"/>
      <c r="BE31" s="254"/>
      <c r="BF31" s="254"/>
      <c r="BG31" s="254"/>
      <c r="BH31" s="254"/>
      <c r="BI31" s="254"/>
      <c r="BJ31" s="254"/>
      <c r="BK31" s="254"/>
      <c r="BL31" s="254"/>
      <c r="BM31" s="254"/>
      <c r="BN31" s="254"/>
      <c r="BO31" s="254"/>
      <c r="BP31" s="254"/>
      <c r="BQ31" s="254"/>
      <c r="BR31" s="256"/>
      <c r="BS31" s="256"/>
      <c r="BT31" s="256"/>
      <c r="BU31" s="256"/>
      <c r="BV31" s="256"/>
      <c r="BW31" s="256"/>
      <c r="BX31" s="256"/>
      <c r="BY31" s="256"/>
      <c r="BZ31" s="256"/>
      <c r="CA31" s="256"/>
      <c r="CB31" s="256"/>
      <c r="CC31" s="256"/>
      <c r="CD31" s="256"/>
      <c r="CE31" s="256"/>
    </row>
    <row r="32" spans="1:83" ht="14.1" customHeight="1" x14ac:dyDescent="0.3">
      <c r="A32" s="232"/>
      <c r="B32" s="232"/>
      <c r="C32" s="232"/>
      <c r="D32" s="232"/>
      <c r="E32" s="232"/>
      <c r="F32" s="232"/>
      <c r="G32" s="232"/>
      <c r="H32" s="232"/>
      <c r="I32" s="232"/>
      <c r="J32" s="232"/>
      <c r="K32" s="232"/>
      <c r="L32" s="616"/>
      <c r="M32" s="254"/>
      <c r="N32" s="254"/>
      <c r="O32" s="254"/>
      <c r="P32" s="254"/>
      <c r="Q32" s="254"/>
      <c r="R32" s="254"/>
      <c r="S32" s="254"/>
      <c r="T32" s="254"/>
      <c r="U32" s="254"/>
      <c r="V32" s="254"/>
      <c r="W32" s="254"/>
      <c r="X32" s="254"/>
      <c r="Y32" s="254"/>
      <c r="Z32" s="254"/>
      <c r="AA32" s="254"/>
      <c r="AB32" s="254"/>
      <c r="AC32" s="254"/>
      <c r="AD32" s="254"/>
      <c r="AE32" s="254"/>
      <c r="AF32" s="254"/>
      <c r="AG32" s="254"/>
      <c r="AH32" s="254"/>
      <c r="AI32" s="254"/>
      <c r="AJ32" s="254"/>
      <c r="AK32" s="254"/>
      <c r="AL32" s="254"/>
      <c r="AM32" s="254"/>
      <c r="AN32" s="254"/>
      <c r="AO32" s="254"/>
      <c r="AP32" s="254"/>
      <c r="AQ32" s="254"/>
      <c r="AR32" s="254"/>
      <c r="AS32" s="254"/>
      <c r="AT32" s="254"/>
      <c r="AU32" s="254"/>
      <c r="AV32" s="254"/>
      <c r="AW32" s="254"/>
      <c r="AX32" s="254"/>
      <c r="AY32" s="254"/>
      <c r="AZ32" s="254"/>
      <c r="BA32" s="254"/>
      <c r="BB32" s="254"/>
      <c r="BC32" s="254"/>
      <c r="BD32" s="254"/>
      <c r="BE32" s="254"/>
      <c r="BF32" s="254"/>
      <c r="BG32" s="254"/>
      <c r="BH32" s="254"/>
      <c r="BI32" s="254"/>
      <c r="BJ32" s="254"/>
      <c r="BK32" s="254"/>
      <c r="BL32" s="254"/>
      <c r="BM32" s="254"/>
      <c r="BN32" s="254"/>
      <c r="BO32" s="254"/>
      <c r="BP32" s="254"/>
      <c r="BQ32" s="254"/>
      <c r="BR32" s="256"/>
      <c r="BS32" s="256"/>
      <c r="BT32" s="256"/>
      <c r="BU32" s="256"/>
      <c r="BV32" s="256"/>
      <c r="BW32" s="256"/>
      <c r="BX32" s="256"/>
      <c r="BY32" s="256"/>
      <c r="BZ32" s="256"/>
      <c r="CA32" s="256"/>
      <c r="CB32" s="256"/>
      <c r="CC32" s="256"/>
      <c r="CD32" s="256"/>
      <c r="CE32" s="256"/>
    </row>
    <row r="33" spans="1:83" ht="14.1" customHeight="1" x14ac:dyDescent="0.3">
      <c r="A33" s="689"/>
      <c r="B33" s="689"/>
      <c r="C33" s="257"/>
      <c r="D33" s="259"/>
      <c r="E33" s="258"/>
      <c r="F33" s="258"/>
      <c r="G33" s="260"/>
      <c r="H33" s="261"/>
      <c r="I33" s="261"/>
      <c r="J33" s="261"/>
      <c r="K33" s="122"/>
      <c r="L33" s="261"/>
      <c r="M33" s="254"/>
      <c r="N33" s="254"/>
      <c r="O33" s="254"/>
      <c r="P33" s="254"/>
      <c r="Q33" s="254"/>
      <c r="R33" s="254"/>
      <c r="S33" s="254"/>
      <c r="T33" s="254"/>
      <c r="U33" s="254"/>
      <c r="V33" s="254"/>
      <c r="W33" s="254"/>
      <c r="X33" s="254"/>
      <c r="Y33" s="254"/>
      <c r="Z33" s="254"/>
      <c r="AA33" s="254"/>
      <c r="AB33" s="254"/>
      <c r="AC33" s="254"/>
      <c r="AD33" s="254"/>
      <c r="AE33" s="254"/>
      <c r="AF33" s="254"/>
      <c r="AG33" s="254"/>
      <c r="AH33" s="254"/>
      <c r="AI33" s="254"/>
      <c r="AJ33" s="254"/>
      <c r="AK33" s="254"/>
      <c r="AL33" s="254"/>
      <c r="AM33" s="254"/>
      <c r="AN33" s="254"/>
      <c r="AO33" s="254"/>
      <c r="AP33" s="254"/>
      <c r="AQ33" s="254"/>
      <c r="AR33" s="254"/>
      <c r="AS33" s="254"/>
      <c r="AT33" s="254"/>
      <c r="AU33" s="254"/>
      <c r="AV33" s="254"/>
      <c r="AW33" s="254"/>
      <c r="AX33" s="254"/>
      <c r="AY33" s="254"/>
      <c r="AZ33" s="254"/>
      <c r="BA33" s="254"/>
      <c r="BB33" s="254"/>
      <c r="BC33" s="254"/>
      <c r="BD33" s="254"/>
      <c r="BE33" s="254"/>
      <c r="BF33" s="254"/>
      <c r="BG33" s="254"/>
      <c r="BH33" s="254"/>
      <c r="BI33" s="254"/>
      <c r="BJ33" s="254"/>
      <c r="BK33" s="254"/>
      <c r="BL33" s="254"/>
      <c r="BM33" s="254"/>
      <c r="BN33" s="254"/>
      <c r="BO33" s="254"/>
      <c r="BP33" s="254"/>
      <c r="BQ33" s="254"/>
      <c r="BR33" s="256"/>
      <c r="BS33" s="256"/>
      <c r="BT33" s="256"/>
      <c r="BU33" s="256"/>
      <c r="BV33" s="256"/>
      <c r="BW33" s="256"/>
      <c r="BX33" s="256"/>
      <c r="BY33" s="256"/>
      <c r="BZ33" s="256"/>
      <c r="CA33" s="256"/>
      <c r="CB33" s="256"/>
      <c r="CC33" s="256"/>
      <c r="CD33" s="256"/>
      <c r="CE33" s="256"/>
    </row>
    <row r="34" spans="1:83" ht="14.1" customHeight="1" x14ac:dyDescent="0.3">
      <c r="A34" s="263"/>
      <c r="B34" s="264"/>
      <c r="C34" s="257"/>
      <c r="D34" s="259"/>
      <c r="E34" s="258"/>
      <c r="F34" s="258"/>
      <c r="G34" s="260"/>
      <c r="H34" s="261"/>
      <c r="I34" s="261"/>
      <c r="J34" s="261"/>
      <c r="K34" s="265"/>
      <c r="L34" s="261"/>
      <c r="M34" s="254"/>
      <c r="N34" s="254"/>
      <c r="O34" s="254"/>
      <c r="P34" s="254"/>
      <c r="Q34" s="254"/>
      <c r="R34" s="254"/>
      <c r="S34" s="254"/>
      <c r="T34" s="254"/>
      <c r="U34" s="254"/>
      <c r="V34" s="254"/>
      <c r="W34" s="254"/>
      <c r="X34" s="254"/>
      <c r="Y34" s="254"/>
      <c r="Z34" s="254"/>
      <c r="AA34" s="254"/>
      <c r="AB34" s="254"/>
      <c r="AC34" s="254"/>
      <c r="AD34" s="254"/>
      <c r="AE34" s="254"/>
      <c r="AF34" s="254"/>
      <c r="AG34" s="254"/>
      <c r="AH34" s="254"/>
      <c r="AI34" s="254"/>
      <c r="AJ34" s="254"/>
      <c r="AK34" s="254"/>
      <c r="AL34" s="254"/>
      <c r="AM34" s="254"/>
      <c r="AN34" s="254"/>
      <c r="AO34" s="254"/>
      <c r="AP34" s="254"/>
      <c r="AQ34" s="254"/>
      <c r="AR34" s="254"/>
      <c r="AS34" s="254"/>
      <c r="AT34" s="254"/>
      <c r="AU34" s="254"/>
      <c r="AV34" s="254"/>
      <c r="AW34" s="254"/>
      <c r="AX34" s="254"/>
      <c r="AY34" s="254"/>
      <c r="AZ34" s="254"/>
      <c r="BA34" s="254"/>
      <c r="BB34" s="254"/>
      <c r="BC34" s="254"/>
      <c r="BD34" s="254"/>
      <c r="BE34" s="254"/>
      <c r="BF34" s="254"/>
      <c r="BG34" s="254"/>
      <c r="BH34" s="254"/>
      <c r="BI34" s="254"/>
      <c r="BJ34" s="254"/>
      <c r="BK34" s="254"/>
      <c r="BL34" s="254"/>
      <c r="BM34" s="254"/>
      <c r="BN34" s="254"/>
      <c r="BO34" s="254"/>
      <c r="BP34" s="254"/>
      <c r="BQ34" s="254"/>
      <c r="BR34" s="256"/>
      <c r="BS34" s="256"/>
      <c r="BT34" s="256"/>
      <c r="BU34" s="256"/>
      <c r="BV34" s="256"/>
      <c r="BW34" s="256"/>
      <c r="BX34" s="256"/>
      <c r="BY34" s="256"/>
      <c r="BZ34" s="256"/>
      <c r="CA34" s="256"/>
      <c r="CB34" s="256"/>
      <c r="CC34" s="256"/>
      <c r="CD34" s="256"/>
      <c r="CE34" s="256"/>
    </row>
    <row r="35" spans="1:83" x14ac:dyDescent="0.3">
      <c r="A35" s="263"/>
      <c r="B35" s="264"/>
      <c r="C35" s="257"/>
      <c r="D35" s="259"/>
      <c r="E35" s="258"/>
      <c r="F35" s="258"/>
      <c r="G35" s="260"/>
      <c r="H35" s="261"/>
      <c r="I35" s="261"/>
      <c r="J35" s="261"/>
      <c r="K35" s="265"/>
      <c r="L35" s="261"/>
      <c r="M35" s="254"/>
      <c r="N35" s="254"/>
      <c r="O35" s="254"/>
      <c r="P35" s="254"/>
      <c r="Q35" s="254"/>
      <c r="R35" s="254"/>
      <c r="S35" s="254"/>
      <c r="T35" s="254"/>
      <c r="U35" s="254"/>
      <c r="V35" s="254"/>
      <c r="W35" s="254"/>
      <c r="X35" s="254"/>
      <c r="Y35" s="254"/>
      <c r="Z35" s="254"/>
      <c r="AA35" s="254"/>
      <c r="AB35" s="254"/>
      <c r="AC35" s="254"/>
      <c r="AD35" s="254"/>
      <c r="AE35" s="254"/>
      <c r="AF35" s="254"/>
      <c r="AG35" s="254"/>
      <c r="AH35" s="254"/>
      <c r="AI35" s="254"/>
      <c r="AJ35" s="254"/>
      <c r="AK35" s="254"/>
      <c r="AL35" s="254"/>
      <c r="AM35" s="254"/>
      <c r="AN35" s="254"/>
      <c r="AO35" s="254"/>
      <c r="AP35" s="254"/>
      <c r="AQ35" s="254"/>
      <c r="AR35" s="254"/>
      <c r="AS35" s="254"/>
      <c r="AT35" s="254"/>
      <c r="AU35" s="254"/>
      <c r="AV35" s="254"/>
      <c r="AW35" s="254"/>
      <c r="AX35" s="254"/>
      <c r="AY35" s="254"/>
      <c r="AZ35" s="254"/>
      <c r="BA35" s="254"/>
      <c r="BB35" s="254"/>
      <c r="BC35" s="254"/>
      <c r="BD35" s="254"/>
      <c r="BE35" s="254"/>
      <c r="BF35" s="254"/>
      <c r="BG35" s="254"/>
      <c r="BH35" s="254"/>
      <c r="BI35" s="254"/>
      <c r="BJ35" s="254"/>
      <c r="BK35" s="254"/>
      <c r="BL35" s="254"/>
      <c r="BM35" s="254"/>
      <c r="BN35" s="254"/>
      <c r="BO35" s="254"/>
      <c r="BP35" s="254"/>
      <c r="BQ35" s="254"/>
      <c r="BR35" s="256"/>
      <c r="BS35" s="256"/>
      <c r="BT35" s="256"/>
      <c r="BU35" s="256"/>
      <c r="BV35" s="256"/>
      <c r="BW35" s="256"/>
      <c r="BX35" s="256"/>
      <c r="BY35" s="256"/>
      <c r="BZ35" s="256"/>
      <c r="CA35" s="256"/>
      <c r="CB35" s="256"/>
      <c r="CC35" s="256"/>
      <c r="CD35" s="256"/>
      <c r="CE35" s="256"/>
    </row>
    <row r="36" spans="1:83" x14ac:dyDescent="0.3">
      <c r="A36" s="689"/>
      <c r="B36" s="689"/>
      <c r="C36" s="257"/>
      <c r="D36" s="259"/>
      <c r="E36" s="258"/>
      <c r="F36" s="258"/>
      <c r="G36" s="260"/>
      <c r="H36" s="261"/>
      <c r="I36" s="261"/>
      <c r="J36" s="261"/>
      <c r="K36" s="265"/>
      <c r="L36" s="261"/>
      <c r="M36" s="254"/>
      <c r="N36" s="254"/>
      <c r="O36" s="254"/>
      <c r="P36" s="254"/>
      <c r="Q36" s="254"/>
      <c r="R36" s="254"/>
      <c r="S36" s="254"/>
      <c r="T36" s="254"/>
      <c r="U36" s="254"/>
      <c r="V36" s="254"/>
      <c r="W36" s="254"/>
      <c r="X36" s="254"/>
      <c r="Y36" s="254"/>
      <c r="Z36" s="254"/>
      <c r="AA36" s="254"/>
      <c r="AB36" s="254"/>
      <c r="AC36" s="254"/>
      <c r="AD36" s="254"/>
      <c r="AE36" s="254"/>
      <c r="AF36" s="254"/>
      <c r="AG36" s="254"/>
      <c r="AH36" s="254"/>
      <c r="AI36" s="254"/>
      <c r="AJ36" s="254"/>
      <c r="AK36" s="254"/>
      <c r="AL36" s="254"/>
      <c r="AM36" s="254"/>
      <c r="AN36" s="254"/>
      <c r="AO36" s="254"/>
      <c r="AP36" s="254"/>
      <c r="AQ36" s="254"/>
      <c r="AR36" s="254"/>
      <c r="AS36" s="254"/>
      <c r="AT36" s="254"/>
      <c r="AU36" s="254"/>
      <c r="AV36" s="254"/>
      <c r="AW36" s="254"/>
      <c r="AX36" s="254"/>
      <c r="AY36" s="254"/>
      <c r="AZ36" s="254"/>
      <c r="BA36" s="254"/>
      <c r="BB36" s="254"/>
      <c r="BC36" s="254"/>
      <c r="BD36" s="254"/>
      <c r="BE36" s="254"/>
      <c r="BF36" s="254"/>
      <c r="BG36" s="254"/>
      <c r="BH36" s="254"/>
      <c r="BI36" s="254"/>
      <c r="BJ36" s="254"/>
      <c r="BK36" s="254"/>
      <c r="BL36" s="254"/>
      <c r="BM36" s="254"/>
      <c r="BN36" s="254"/>
      <c r="BO36" s="254"/>
      <c r="BP36" s="254"/>
      <c r="BQ36" s="254"/>
      <c r="BR36" s="256"/>
      <c r="BS36" s="256"/>
      <c r="BT36" s="256"/>
      <c r="BU36" s="256"/>
      <c r="BV36" s="256"/>
      <c r="BW36" s="256"/>
      <c r="BX36" s="256"/>
      <c r="BY36" s="256"/>
      <c r="BZ36" s="256"/>
      <c r="CA36" s="256"/>
      <c r="CB36" s="256"/>
      <c r="CC36" s="256"/>
      <c r="CD36" s="256"/>
      <c r="CE36" s="256"/>
    </row>
    <row r="37" spans="1:83" x14ac:dyDescent="0.3">
      <c r="A37" s="263"/>
      <c r="B37" s="264"/>
      <c r="C37" s="257"/>
      <c r="D37" s="259"/>
      <c r="E37" s="258"/>
      <c r="F37" s="258"/>
      <c r="G37" s="260"/>
      <c r="H37" s="261"/>
      <c r="I37" s="261"/>
      <c r="J37" s="261"/>
      <c r="K37" s="265"/>
      <c r="L37" s="261"/>
      <c r="M37" s="254"/>
      <c r="N37" s="254"/>
      <c r="O37" s="254"/>
      <c r="P37" s="254"/>
      <c r="Q37" s="254"/>
      <c r="R37" s="254"/>
      <c r="S37" s="254"/>
      <c r="T37" s="254"/>
      <c r="U37" s="254"/>
      <c r="V37" s="254"/>
      <c r="W37" s="254"/>
      <c r="X37" s="254"/>
      <c r="Y37" s="254"/>
      <c r="Z37" s="254"/>
      <c r="AA37" s="254"/>
      <c r="AB37" s="254"/>
      <c r="AC37" s="254"/>
      <c r="AD37" s="254"/>
      <c r="AE37" s="254"/>
      <c r="AF37" s="254"/>
      <c r="AG37" s="254"/>
      <c r="AH37" s="254"/>
      <c r="AI37" s="254"/>
      <c r="AJ37" s="254"/>
      <c r="AK37" s="254"/>
      <c r="AL37" s="254"/>
      <c r="AM37" s="254"/>
      <c r="AN37" s="254"/>
      <c r="AO37" s="254"/>
      <c r="AP37" s="254"/>
      <c r="AQ37" s="254"/>
      <c r="AR37" s="254"/>
      <c r="AS37" s="254"/>
      <c r="AT37" s="254"/>
      <c r="AU37" s="254"/>
      <c r="AV37" s="254"/>
      <c r="AW37" s="254"/>
      <c r="AX37" s="254"/>
      <c r="AY37" s="254"/>
      <c r="AZ37" s="254"/>
      <c r="BA37" s="254"/>
      <c r="BB37" s="254"/>
      <c r="BC37" s="254"/>
      <c r="BD37" s="254"/>
      <c r="BE37" s="254"/>
      <c r="BF37" s="254"/>
      <c r="BG37" s="254"/>
      <c r="BH37" s="254"/>
      <c r="BI37" s="254"/>
      <c r="BJ37" s="254"/>
      <c r="BK37" s="254"/>
      <c r="BL37" s="254"/>
      <c r="BM37" s="254"/>
      <c r="BN37" s="254"/>
      <c r="BO37" s="254"/>
      <c r="BP37" s="254"/>
      <c r="BQ37" s="254"/>
      <c r="BR37" s="256"/>
      <c r="BS37" s="256"/>
      <c r="BT37" s="256"/>
      <c r="BU37" s="256"/>
      <c r="BV37" s="256"/>
      <c r="BW37" s="256"/>
      <c r="BX37" s="256"/>
      <c r="BY37" s="256"/>
      <c r="BZ37" s="256"/>
      <c r="CA37" s="256"/>
      <c r="CB37" s="256"/>
      <c r="CC37" s="256"/>
      <c r="CD37" s="256"/>
      <c r="CE37" s="256"/>
    </row>
    <row r="38" spans="1:83" x14ac:dyDescent="0.3">
      <c r="A38" s="266"/>
      <c r="B38" s="267"/>
      <c r="C38" s="268"/>
      <c r="D38" s="690"/>
      <c r="E38" s="690"/>
      <c r="F38" s="690"/>
      <c r="G38" s="690"/>
      <c r="H38" s="262"/>
      <c r="I38" s="262"/>
      <c r="J38" s="262"/>
      <c r="K38" s="270"/>
      <c r="L38" s="262"/>
      <c r="M38" s="254"/>
      <c r="N38" s="254"/>
      <c r="O38" s="254"/>
      <c r="P38" s="254"/>
      <c r="Q38" s="254"/>
      <c r="R38" s="254"/>
      <c r="S38" s="254"/>
      <c r="T38" s="254"/>
      <c r="U38" s="254"/>
      <c r="V38" s="254"/>
      <c r="W38" s="254"/>
      <c r="X38" s="254"/>
      <c r="Y38" s="254"/>
      <c r="Z38" s="254"/>
      <c r="AA38" s="254"/>
      <c r="AB38" s="254"/>
      <c r="AC38" s="254"/>
      <c r="AD38" s="254"/>
      <c r="AE38" s="254"/>
      <c r="AF38" s="254"/>
      <c r="AG38" s="254"/>
      <c r="AH38" s="254"/>
      <c r="AI38" s="254"/>
      <c r="AJ38" s="254"/>
      <c r="AK38" s="254"/>
      <c r="AL38" s="254"/>
      <c r="AM38" s="254"/>
      <c r="AN38" s="254"/>
      <c r="AO38" s="254"/>
      <c r="AP38" s="254"/>
      <c r="AQ38" s="254"/>
      <c r="AR38" s="254"/>
      <c r="AS38" s="254"/>
      <c r="AT38" s="254"/>
      <c r="AU38" s="254"/>
      <c r="AV38" s="254"/>
      <c r="AW38" s="254"/>
      <c r="AX38" s="254"/>
      <c r="AY38" s="254"/>
      <c r="AZ38" s="254"/>
      <c r="BA38" s="254"/>
      <c r="BB38" s="254"/>
      <c r="BC38" s="254"/>
      <c r="BD38" s="254"/>
      <c r="BE38" s="254"/>
      <c r="BF38" s="254"/>
      <c r="BG38" s="254"/>
      <c r="BH38" s="254"/>
      <c r="BI38" s="254"/>
      <c r="BJ38" s="254"/>
      <c r="BK38" s="254"/>
      <c r="BL38" s="254"/>
      <c r="BM38" s="254"/>
      <c r="BN38" s="254"/>
      <c r="BO38" s="254"/>
      <c r="BP38" s="254"/>
      <c r="BQ38" s="254"/>
      <c r="BR38" s="256"/>
      <c r="BS38" s="256"/>
      <c r="BT38" s="256"/>
      <c r="BU38" s="256"/>
      <c r="BV38" s="256"/>
      <c r="BW38" s="256"/>
      <c r="BX38" s="256"/>
      <c r="BY38" s="256"/>
      <c r="BZ38" s="256"/>
      <c r="CA38" s="256"/>
      <c r="CB38" s="256"/>
      <c r="CC38" s="256"/>
      <c r="CD38" s="256"/>
      <c r="CE38" s="256"/>
    </row>
    <row r="39" spans="1:83" x14ac:dyDescent="0.3">
      <c r="A39" s="680"/>
      <c r="B39" s="680"/>
      <c r="C39" s="268"/>
      <c r="D39" s="271"/>
      <c r="E39" s="269"/>
      <c r="F39" s="269"/>
      <c r="G39" s="272"/>
      <c r="H39" s="262"/>
      <c r="I39" s="262"/>
      <c r="J39" s="262"/>
      <c r="K39" s="270"/>
      <c r="L39" s="262"/>
      <c r="M39" s="254"/>
      <c r="N39" s="254"/>
      <c r="O39" s="254"/>
      <c r="P39" s="254"/>
      <c r="Q39" s="254"/>
      <c r="R39" s="254"/>
      <c r="S39" s="254"/>
      <c r="T39" s="254"/>
      <c r="U39" s="254"/>
      <c r="V39" s="254"/>
      <c r="W39" s="254"/>
      <c r="X39" s="254"/>
      <c r="Y39" s="254"/>
      <c r="Z39" s="254"/>
      <c r="AA39" s="254"/>
      <c r="AB39" s="254"/>
      <c r="AC39" s="254"/>
      <c r="AD39" s="254"/>
      <c r="AE39" s="254"/>
      <c r="AF39" s="254"/>
      <c r="AG39" s="254"/>
      <c r="AH39" s="254"/>
      <c r="AI39" s="254"/>
      <c r="AJ39" s="254"/>
      <c r="AK39" s="254"/>
      <c r="AL39" s="254"/>
      <c r="AM39" s="254"/>
      <c r="AN39" s="254"/>
      <c r="AO39" s="254"/>
      <c r="AP39" s="254"/>
      <c r="AQ39" s="254"/>
      <c r="AR39" s="254"/>
      <c r="AS39" s="254"/>
      <c r="AT39" s="254"/>
      <c r="AU39" s="254"/>
      <c r="AV39" s="254"/>
      <c r="AW39" s="254"/>
      <c r="AX39" s="254"/>
      <c r="AY39" s="254"/>
      <c r="AZ39" s="254"/>
      <c r="BA39" s="254"/>
      <c r="BB39" s="254"/>
      <c r="BC39" s="254"/>
      <c r="BD39" s="254"/>
      <c r="BE39" s="254"/>
      <c r="BF39" s="254"/>
      <c r="BG39" s="254"/>
      <c r="BH39" s="254"/>
      <c r="BI39" s="254"/>
      <c r="BJ39" s="254"/>
      <c r="BK39" s="254"/>
      <c r="BL39" s="254"/>
      <c r="BM39" s="254"/>
      <c r="BN39" s="254"/>
      <c r="BO39" s="254"/>
      <c r="BP39" s="254"/>
      <c r="BQ39" s="254"/>
      <c r="BR39" s="256"/>
      <c r="BS39" s="256"/>
      <c r="BT39" s="256"/>
      <c r="BU39" s="256"/>
      <c r="BV39" s="256"/>
      <c r="BW39" s="256"/>
      <c r="BX39" s="256"/>
      <c r="BY39" s="256"/>
      <c r="BZ39" s="256"/>
      <c r="CA39" s="256"/>
      <c r="CB39" s="256"/>
      <c r="CC39" s="256"/>
      <c r="CD39" s="256"/>
      <c r="CE39" s="256"/>
    </row>
    <row r="40" spans="1:83" x14ac:dyDescent="0.3">
      <c r="A40" s="273"/>
      <c r="B40" s="267"/>
      <c r="C40" s="268"/>
      <c r="D40" s="271"/>
      <c r="E40" s="269"/>
      <c r="F40" s="269"/>
      <c r="G40" s="272"/>
      <c r="H40" s="262"/>
      <c r="I40" s="262"/>
      <c r="J40" s="262"/>
      <c r="K40" s="270"/>
      <c r="L40" s="262"/>
      <c r="M40" s="254"/>
      <c r="N40" s="254"/>
      <c r="O40" s="254"/>
      <c r="P40" s="254"/>
      <c r="Q40" s="254"/>
      <c r="R40" s="254"/>
      <c r="S40" s="254"/>
      <c r="T40" s="254"/>
      <c r="U40" s="254"/>
      <c r="V40" s="254"/>
      <c r="W40" s="254"/>
      <c r="X40" s="254"/>
      <c r="Y40" s="254"/>
      <c r="Z40" s="254"/>
      <c r="AA40" s="254"/>
      <c r="AB40" s="254"/>
      <c r="AC40" s="254"/>
      <c r="AD40" s="254"/>
      <c r="AE40" s="254"/>
      <c r="AF40" s="254"/>
      <c r="AG40" s="254"/>
      <c r="AH40" s="254"/>
      <c r="AI40" s="254"/>
      <c r="AJ40" s="254"/>
      <c r="AK40" s="254"/>
      <c r="AL40" s="254"/>
      <c r="AM40" s="254"/>
      <c r="AN40" s="254"/>
      <c r="AO40" s="254"/>
      <c r="AP40" s="254"/>
      <c r="AQ40" s="254"/>
      <c r="AR40" s="254"/>
      <c r="AS40" s="254"/>
      <c r="AT40" s="254"/>
      <c r="AU40" s="254"/>
      <c r="AV40" s="254"/>
      <c r="AW40" s="254"/>
      <c r="AX40" s="254"/>
      <c r="AY40" s="254"/>
      <c r="AZ40" s="254"/>
      <c r="BA40" s="254"/>
      <c r="BB40" s="254"/>
      <c r="BC40" s="254"/>
      <c r="BD40" s="254"/>
      <c r="BE40" s="254"/>
      <c r="BF40" s="254"/>
      <c r="BG40" s="254"/>
      <c r="BH40" s="254"/>
      <c r="BI40" s="254"/>
      <c r="BJ40" s="254"/>
      <c r="BK40" s="254"/>
      <c r="BL40" s="254"/>
      <c r="BM40" s="254"/>
      <c r="BN40" s="254"/>
      <c r="BO40" s="254"/>
      <c r="BP40" s="254"/>
      <c r="BQ40" s="254"/>
      <c r="BR40" s="256"/>
      <c r="BS40" s="256"/>
      <c r="BT40" s="256"/>
      <c r="BU40" s="256"/>
      <c r="BV40" s="256"/>
      <c r="BW40" s="256"/>
      <c r="BX40" s="256"/>
      <c r="BY40" s="256"/>
      <c r="BZ40" s="256"/>
      <c r="CA40" s="256"/>
      <c r="CB40" s="256"/>
      <c r="CC40" s="256"/>
      <c r="CD40" s="256"/>
      <c r="CE40" s="256"/>
    </row>
    <row r="41" spans="1:83" x14ac:dyDescent="0.3">
      <c r="A41" s="273"/>
      <c r="B41" s="267"/>
      <c r="C41" s="268"/>
      <c r="D41" s="271"/>
      <c r="E41" s="269"/>
      <c r="F41" s="269"/>
      <c r="G41" s="272"/>
      <c r="H41" s="262"/>
      <c r="I41" s="262"/>
      <c r="J41" s="262"/>
      <c r="K41" s="270"/>
      <c r="L41" s="262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  <c r="Z41" s="254"/>
      <c r="AA41" s="254"/>
      <c r="AB41" s="254"/>
      <c r="AC41" s="254"/>
      <c r="AD41" s="254"/>
      <c r="AE41" s="254"/>
      <c r="AF41" s="254"/>
      <c r="AG41" s="254"/>
      <c r="AH41" s="254"/>
      <c r="AI41" s="254"/>
      <c r="AJ41" s="254"/>
      <c r="AK41" s="254"/>
      <c r="AL41" s="254"/>
      <c r="AM41" s="254"/>
      <c r="AN41" s="254"/>
      <c r="AO41" s="254"/>
      <c r="AP41" s="254"/>
      <c r="AQ41" s="254"/>
      <c r="AR41" s="254"/>
      <c r="AS41" s="254"/>
      <c r="AT41" s="254"/>
      <c r="AU41" s="254"/>
      <c r="AV41" s="254"/>
      <c r="AW41" s="254"/>
      <c r="AX41" s="254"/>
      <c r="AY41" s="254"/>
      <c r="AZ41" s="254"/>
      <c r="BA41" s="254"/>
      <c r="BB41" s="254"/>
      <c r="BC41" s="254"/>
      <c r="BD41" s="254"/>
      <c r="BE41" s="254"/>
      <c r="BF41" s="254"/>
      <c r="BG41" s="254"/>
      <c r="BH41" s="254"/>
      <c r="BI41" s="254"/>
      <c r="BJ41" s="254"/>
      <c r="BK41" s="254"/>
      <c r="BL41" s="254"/>
      <c r="BM41" s="254"/>
      <c r="BN41" s="254"/>
      <c r="BO41" s="254"/>
      <c r="BP41" s="254"/>
      <c r="BQ41" s="254"/>
      <c r="BR41" s="256"/>
      <c r="BS41" s="256"/>
      <c r="BT41" s="256"/>
      <c r="BU41" s="256"/>
      <c r="BV41" s="256"/>
      <c r="BW41" s="256"/>
      <c r="BX41" s="256"/>
      <c r="BY41" s="256"/>
      <c r="BZ41" s="256"/>
      <c r="CA41" s="256"/>
      <c r="CB41" s="256"/>
      <c r="CC41" s="256"/>
      <c r="CD41" s="256"/>
      <c r="CE41" s="256"/>
    </row>
    <row r="42" spans="1:83" x14ac:dyDescent="0.3">
      <c r="A42" s="680"/>
      <c r="B42" s="680"/>
      <c r="C42" s="268"/>
      <c r="D42" s="274"/>
      <c r="E42" s="275"/>
      <c r="F42" s="276"/>
      <c r="G42" s="272"/>
      <c r="H42" s="262"/>
      <c r="I42" s="262"/>
      <c r="J42" s="262"/>
      <c r="K42" s="270"/>
      <c r="L42" s="262"/>
      <c r="M42" s="254"/>
      <c r="N42" s="254"/>
      <c r="O42" s="254"/>
      <c r="P42" s="254"/>
      <c r="Q42" s="254"/>
      <c r="R42" s="254"/>
      <c r="S42" s="254"/>
      <c r="T42" s="254"/>
      <c r="U42" s="254"/>
      <c r="V42" s="254"/>
      <c r="W42" s="254"/>
      <c r="X42" s="254"/>
      <c r="Y42" s="254"/>
      <c r="Z42" s="254"/>
      <c r="AA42" s="254"/>
      <c r="AB42" s="254"/>
      <c r="AC42" s="254"/>
      <c r="AD42" s="254"/>
      <c r="AE42" s="254"/>
      <c r="AF42" s="254"/>
      <c r="AG42" s="254"/>
      <c r="AH42" s="254"/>
      <c r="AI42" s="254"/>
      <c r="AJ42" s="254"/>
      <c r="AK42" s="254"/>
      <c r="AL42" s="254"/>
      <c r="AM42" s="254"/>
      <c r="AN42" s="254"/>
      <c r="AO42" s="254"/>
      <c r="AP42" s="254"/>
      <c r="AQ42" s="254"/>
      <c r="AR42" s="254"/>
      <c r="AS42" s="254"/>
      <c r="AT42" s="254"/>
      <c r="AU42" s="254"/>
      <c r="AV42" s="254"/>
      <c r="AW42" s="254"/>
      <c r="AX42" s="254"/>
      <c r="AY42" s="254"/>
      <c r="AZ42" s="254"/>
      <c r="BA42" s="254"/>
      <c r="BB42" s="254"/>
      <c r="BC42" s="254"/>
      <c r="BD42" s="254"/>
      <c r="BE42" s="254"/>
      <c r="BF42" s="254"/>
      <c r="BG42" s="254"/>
      <c r="BH42" s="254"/>
      <c r="BI42" s="254"/>
      <c r="BJ42" s="254"/>
      <c r="BK42" s="254"/>
      <c r="BL42" s="254"/>
      <c r="BM42" s="254"/>
      <c r="BN42" s="254"/>
      <c r="BO42" s="254"/>
      <c r="BP42" s="254"/>
      <c r="BQ42" s="254"/>
    </row>
    <row r="43" spans="1:83" x14ac:dyDescent="0.3">
      <c r="A43" s="273"/>
      <c r="B43" s="267"/>
      <c r="C43" s="268"/>
      <c r="D43" s="274"/>
      <c r="E43" s="275"/>
      <c r="F43" s="276"/>
      <c r="G43" s="272"/>
      <c r="H43" s="262"/>
      <c r="I43" s="262"/>
      <c r="J43" s="262"/>
      <c r="K43" s="270"/>
      <c r="L43" s="262"/>
      <c r="M43" s="254"/>
      <c r="N43" s="254"/>
      <c r="O43" s="254"/>
      <c r="P43" s="254"/>
      <c r="Q43" s="254"/>
      <c r="R43" s="254"/>
      <c r="S43" s="254"/>
      <c r="T43" s="254"/>
      <c r="U43" s="254"/>
      <c r="V43" s="254"/>
      <c r="W43" s="254"/>
      <c r="X43" s="254"/>
      <c r="Y43" s="254"/>
      <c r="Z43" s="254"/>
      <c r="AA43" s="254"/>
      <c r="AB43" s="254"/>
      <c r="AC43" s="254"/>
      <c r="AD43" s="254"/>
      <c r="AE43" s="254"/>
      <c r="AF43" s="254"/>
      <c r="AG43" s="254"/>
      <c r="AH43" s="254"/>
      <c r="AI43" s="254"/>
      <c r="AJ43" s="254"/>
      <c r="AK43" s="254"/>
      <c r="AL43" s="254"/>
      <c r="AM43" s="254"/>
      <c r="AN43" s="254"/>
      <c r="AO43" s="254"/>
      <c r="AP43" s="254"/>
      <c r="AQ43" s="254"/>
      <c r="AR43" s="254"/>
      <c r="AS43" s="254"/>
      <c r="AT43" s="254"/>
      <c r="AU43" s="254"/>
      <c r="AV43" s="254"/>
      <c r="AW43" s="254"/>
      <c r="AX43" s="254"/>
      <c r="AY43" s="254"/>
      <c r="AZ43" s="254"/>
      <c r="BA43" s="254"/>
      <c r="BB43" s="254"/>
      <c r="BC43" s="254"/>
      <c r="BD43" s="254"/>
      <c r="BE43" s="254"/>
      <c r="BF43" s="254"/>
      <c r="BG43" s="254"/>
      <c r="BH43" s="254"/>
      <c r="BI43" s="254"/>
      <c r="BJ43" s="254"/>
      <c r="BK43" s="254"/>
      <c r="BL43" s="254"/>
      <c r="BM43" s="254"/>
      <c r="BN43" s="254"/>
      <c r="BO43" s="254"/>
      <c r="BP43" s="254"/>
      <c r="BQ43" s="254"/>
    </row>
    <row r="44" spans="1:83" x14ac:dyDescent="0.3">
      <c r="A44" s="273"/>
      <c r="B44" s="267"/>
      <c r="C44" s="268"/>
      <c r="D44" s="274"/>
      <c r="E44" s="275"/>
      <c r="F44" s="276"/>
      <c r="G44" s="272"/>
      <c r="H44" s="262"/>
      <c r="I44" s="262"/>
      <c r="J44" s="262"/>
      <c r="K44" s="270"/>
      <c r="L44" s="262"/>
      <c r="M44" s="254"/>
      <c r="N44" s="254"/>
      <c r="O44" s="254"/>
      <c r="P44" s="254"/>
      <c r="Q44" s="254"/>
      <c r="R44" s="254"/>
      <c r="S44" s="254"/>
      <c r="T44" s="254"/>
      <c r="U44" s="254"/>
      <c r="V44" s="254"/>
      <c r="W44" s="254"/>
      <c r="X44" s="254"/>
      <c r="Y44" s="254"/>
      <c r="Z44" s="254"/>
      <c r="AA44" s="254"/>
      <c r="AB44" s="254"/>
      <c r="AC44" s="254"/>
      <c r="AD44" s="254"/>
      <c r="AE44" s="254"/>
      <c r="AF44" s="254"/>
      <c r="AG44" s="254"/>
      <c r="AH44" s="254"/>
      <c r="AI44" s="254"/>
      <c r="AJ44" s="254"/>
      <c r="AK44" s="254"/>
      <c r="AL44" s="254"/>
      <c r="AM44" s="254"/>
      <c r="AN44" s="254"/>
      <c r="AO44" s="254"/>
      <c r="AP44" s="254"/>
      <c r="AQ44" s="254"/>
      <c r="AR44" s="254"/>
      <c r="AS44" s="254"/>
      <c r="AT44" s="254"/>
      <c r="AU44" s="254"/>
      <c r="AV44" s="254"/>
      <c r="AW44" s="254"/>
      <c r="AX44" s="254"/>
      <c r="AY44" s="254"/>
      <c r="AZ44" s="254"/>
      <c r="BA44" s="254"/>
      <c r="BB44" s="254"/>
      <c r="BC44" s="254"/>
      <c r="BD44" s="254"/>
      <c r="BE44" s="254"/>
      <c r="BF44" s="254"/>
      <c r="BG44" s="254"/>
      <c r="BH44" s="254"/>
      <c r="BI44" s="254"/>
      <c r="BJ44" s="254"/>
      <c r="BK44" s="254"/>
      <c r="BL44" s="254"/>
      <c r="BM44" s="254"/>
      <c r="BN44" s="254"/>
      <c r="BO44" s="254"/>
      <c r="BP44" s="254"/>
      <c r="BQ44" s="254"/>
    </row>
    <row r="45" spans="1:83" x14ac:dyDescent="0.3">
      <c r="A45" s="680"/>
      <c r="B45" s="680"/>
      <c r="C45" s="268"/>
      <c r="D45" s="271"/>
      <c r="E45" s="269"/>
      <c r="F45" s="276"/>
      <c r="G45" s="272"/>
      <c r="H45" s="262"/>
      <c r="I45" s="262"/>
      <c r="J45" s="262"/>
      <c r="K45" s="270"/>
      <c r="L45" s="262"/>
      <c r="M45" s="254"/>
      <c r="N45" s="254"/>
      <c r="O45" s="254"/>
      <c r="P45" s="254"/>
      <c r="Q45" s="254"/>
      <c r="R45" s="254"/>
      <c r="S45" s="254"/>
      <c r="T45" s="254"/>
      <c r="U45" s="254"/>
      <c r="V45" s="254"/>
      <c r="W45" s="254"/>
      <c r="X45" s="254"/>
      <c r="Y45" s="254"/>
      <c r="Z45" s="254"/>
      <c r="AA45" s="254"/>
      <c r="AB45" s="254"/>
      <c r="AC45" s="254"/>
      <c r="AD45" s="254"/>
      <c r="AE45" s="254"/>
      <c r="AF45" s="254"/>
      <c r="AG45" s="254"/>
      <c r="AH45" s="254"/>
      <c r="AI45" s="254"/>
      <c r="AJ45" s="254"/>
      <c r="AK45" s="254"/>
      <c r="AL45" s="254"/>
      <c r="AM45" s="254"/>
      <c r="AN45" s="254"/>
      <c r="AO45" s="254"/>
      <c r="AP45" s="254"/>
      <c r="AQ45" s="254"/>
      <c r="AR45" s="254"/>
      <c r="AS45" s="254"/>
      <c r="AT45" s="254"/>
      <c r="AU45" s="254"/>
      <c r="AV45" s="254"/>
      <c r="AW45" s="254"/>
      <c r="AX45" s="254"/>
      <c r="AY45" s="254"/>
      <c r="AZ45" s="254"/>
      <c r="BA45" s="254"/>
      <c r="BB45" s="254"/>
      <c r="BC45" s="254"/>
      <c r="BD45" s="254"/>
      <c r="BE45" s="254"/>
      <c r="BF45" s="254"/>
      <c r="BG45" s="254"/>
      <c r="BH45" s="254"/>
      <c r="BI45" s="254"/>
      <c r="BJ45" s="254"/>
      <c r="BK45" s="254"/>
      <c r="BL45" s="254"/>
      <c r="BM45" s="254"/>
      <c r="BN45" s="254"/>
      <c r="BO45" s="254"/>
      <c r="BP45" s="254"/>
      <c r="BQ45" s="254"/>
    </row>
    <row r="46" spans="1:83" x14ac:dyDescent="0.3">
      <c r="A46" s="681"/>
      <c r="B46" s="681"/>
      <c r="C46" s="268"/>
      <c r="D46" s="271"/>
      <c r="E46" s="269"/>
      <c r="F46" s="276"/>
      <c r="G46" s="272"/>
      <c r="H46" s="262"/>
      <c r="I46" s="262"/>
      <c r="J46" s="262"/>
      <c r="K46" s="270"/>
      <c r="L46" s="262"/>
      <c r="M46" s="254"/>
      <c r="N46" s="254"/>
      <c r="O46" s="254"/>
      <c r="P46" s="254"/>
      <c r="Q46" s="254"/>
      <c r="R46" s="254"/>
      <c r="S46" s="254"/>
      <c r="T46" s="254"/>
      <c r="U46" s="254"/>
      <c r="V46" s="254"/>
      <c r="W46" s="254"/>
      <c r="X46" s="254"/>
      <c r="Y46" s="254"/>
      <c r="Z46" s="254"/>
      <c r="AA46" s="254"/>
      <c r="AB46" s="254"/>
      <c r="AC46" s="254"/>
      <c r="AD46" s="254"/>
      <c r="AE46" s="254"/>
      <c r="AF46" s="254"/>
      <c r="AG46" s="254"/>
      <c r="AH46" s="254"/>
      <c r="AI46" s="254"/>
      <c r="AJ46" s="254"/>
      <c r="AK46" s="254"/>
      <c r="AL46" s="254"/>
      <c r="AM46" s="254"/>
      <c r="AN46" s="254"/>
      <c r="AO46" s="254"/>
      <c r="AP46" s="254"/>
      <c r="AQ46" s="254"/>
      <c r="AR46" s="254"/>
      <c r="AS46" s="254"/>
      <c r="AT46" s="254"/>
      <c r="AU46" s="254"/>
      <c r="AV46" s="254"/>
      <c r="AW46" s="254"/>
      <c r="AX46" s="254"/>
      <c r="AY46" s="254"/>
      <c r="AZ46" s="254"/>
      <c r="BA46" s="254"/>
      <c r="BB46" s="254"/>
      <c r="BC46" s="254"/>
      <c r="BD46" s="254"/>
      <c r="BE46" s="254"/>
      <c r="BF46" s="254"/>
      <c r="BG46" s="254"/>
      <c r="BH46" s="254"/>
      <c r="BI46" s="254"/>
      <c r="BJ46" s="254"/>
      <c r="BK46" s="254"/>
      <c r="BL46" s="254"/>
      <c r="BM46" s="254"/>
      <c r="BN46" s="254"/>
      <c r="BO46" s="254"/>
      <c r="BP46" s="254"/>
      <c r="BQ46" s="254"/>
    </row>
    <row r="47" spans="1:83" x14ac:dyDescent="0.3">
      <c r="A47" s="277"/>
      <c r="B47" s="278"/>
      <c r="C47" s="268"/>
      <c r="D47" s="271"/>
      <c r="E47" s="269"/>
      <c r="F47" s="276"/>
      <c r="G47" s="272"/>
      <c r="H47" s="262"/>
      <c r="I47" s="262"/>
      <c r="J47" s="262"/>
      <c r="K47" s="270"/>
      <c r="L47" s="262"/>
      <c r="M47" s="254"/>
      <c r="N47" s="254"/>
      <c r="O47" s="254"/>
      <c r="P47" s="254"/>
      <c r="Q47" s="254"/>
      <c r="R47" s="254"/>
      <c r="S47" s="254"/>
      <c r="T47" s="254"/>
      <c r="U47" s="254"/>
      <c r="V47" s="254"/>
      <c r="W47" s="254"/>
      <c r="X47" s="254"/>
      <c r="Y47" s="254"/>
      <c r="Z47" s="254"/>
      <c r="AA47" s="254"/>
      <c r="AB47" s="254"/>
      <c r="AC47" s="254"/>
      <c r="AD47" s="254"/>
      <c r="AE47" s="254"/>
      <c r="AF47" s="254"/>
      <c r="AG47" s="254"/>
      <c r="AH47" s="254"/>
      <c r="AI47" s="254"/>
      <c r="AJ47" s="254"/>
      <c r="AK47" s="254"/>
      <c r="AL47" s="254"/>
      <c r="AM47" s="254"/>
      <c r="AN47" s="254"/>
      <c r="AO47" s="254"/>
      <c r="AP47" s="254"/>
      <c r="AQ47" s="254"/>
      <c r="AR47" s="254"/>
      <c r="AS47" s="254"/>
      <c r="AT47" s="254"/>
      <c r="AU47" s="254"/>
      <c r="AV47" s="254"/>
      <c r="AW47" s="254"/>
      <c r="AX47" s="254"/>
      <c r="AY47" s="254"/>
      <c r="AZ47" s="254"/>
      <c r="BA47" s="254"/>
      <c r="BB47" s="254"/>
      <c r="BC47" s="254"/>
      <c r="BD47" s="254"/>
      <c r="BE47" s="254"/>
      <c r="BF47" s="254"/>
      <c r="BG47" s="254"/>
      <c r="BH47" s="254"/>
      <c r="BI47" s="254"/>
      <c r="BJ47" s="254"/>
      <c r="BK47" s="254"/>
      <c r="BL47" s="254"/>
      <c r="BM47" s="254"/>
      <c r="BN47" s="254"/>
      <c r="BO47" s="254"/>
      <c r="BP47" s="254"/>
      <c r="BQ47" s="254"/>
    </row>
    <row r="48" spans="1:83" x14ac:dyDescent="0.3">
      <c r="A48" s="682"/>
      <c r="B48" s="682"/>
      <c r="C48" s="279"/>
      <c r="D48" s="268"/>
      <c r="E48" s="280"/>
      <c r="F48" s="280"/>
      <c r="G48" s="281"/>
      <c r="H48" s="282"/>
      <c r="I48" s="282"/>
      <c r="J48" s="282"/>
      <c r="K48" s="282"/>
      <c r="L48" s="282"/>
      <c r="M48" s="254"/>
      <c r="N48" s="254"/>
      <c r="O48" s="254"/>
      <c r="P48" s="254"/>
      <c r="Q48" s="254"/>
      <c r="R48" s="254"/>
      <c r="S48" s="254"/>
      <c r="T48" s="254"/>
      <c r="U48" s="254"/>
      <c r="V48" s="254"/>
      <c r="W48" s="254"/>
      <c r="X48" s="254"/>
      <c r="Y48" s="254"/>
      <c r="Z48" s="254"/>
      <c r="AA48" s="254"/>
      <c r="AB48" s="254"/>
      <c r="AC48" s="254"/>
      <c r="AD48" s="254"/>
      <c r="AE48" s="254"/>
      <c r="AF48" s="254"/>
      <c r="AG48" s="254"/>
      <c r="AH48" s="254"/>
      <c r="AI48" s="254"/>
      <c r="AJ48" s="254"/>
      <c r="AK48" s="254"/>
      <c r="AL48" s="254"/>
      <c r="AM48" s="254"/>
      <c r="AN48" s="254"/>
      <c r="AO48" s="254"/>
      <c r="AP48" s="254"/>
      <c r="AQ48" s="254"/>
      <c r="AR48" s="254"/>
      <c r="AS48" s="254"/>
      <c r="AT48" s="254"/>
      <c r="AU48" s="254"/>
      <c r="AV48" s="254"/>
      <c r="AW48" s="254"/>
      <c r="AX48" s="254"/>
      <c r="AY48" s="254"/>
      <c r="AZ48" s="254"/>
      <c r="BA48" s="254"/>
      <c r="BB48" s="254"/>
      <c r="BC48" s="254"/>
      <c r="BD48" s="254"/>
      <c r="BE48" s="254"/>
      <c r="BF48" s="254"/>
      <c r="BG48" s="254"/>
      <c r="BH48" s="254"/>
      <c r="BI48" s="254"/>
      <c r="BJ48" s="254"/>
      <c r="BK48" s="254"/>
      <c r="BL48" s="254"/>
      <c r="BM48" s="254"/>
      <c r="BN48" s="254"/>
      <c r="BO48" s="254"/>
      <c r="BP48" s="254"/>
      <c r="BQ48" s="254"/>
    </row>
    <row r="49" spans="1:69" x14ac:dyDescent="0.3">
      <c r="A49" s="283"/>
      <c r="B49" s="254"/>
      <c r="C49" s="254"/>
      <c r="D49" s="254"/>
      <c r="E49" s="254"/>
      <c r="F49" s="254"/>
      <c r="G49" s="254"/>
      <c r="H49" s="254"/>
      <c r="I49" s="254"/>
      <c r="J49" s="254"/>
      <c r="K49" s="254"/>
      <c r="L49" s="254"/>
      <c r="M49" s="254"/>
      <c r="N49" s="254"/>
      <c r="O49" s="254"/>
      <c r="P49" s="254"/>
      <c r="Q49" s="254"/>
      <c r="R49" s="254"/>
      <c r="S49" s="254"/>
      <c r="T49" s="254"/>
      <c r="U49" s="254"/>
      <c r="V49" s="254"/>
      <c r="W49" s="254"/>
      <c r="X49" s="254"/>
      <c r="Y49" s="254"/>
      <c r="Z49" s="254"/>
      <c r="AA49" s="254"/>
      <c r="AB49" s="254"/>
      <c r="AC49" s="254"/>
      <c r="AD49" s="254"/>
      <c r="AE49" s="254"/>
      <c r="AF49" s="254"/>
      <c r="AG49" s="254"/>
      <c r="AH49" s="254"/>
      <c r="AI49" s="254"/>
      <c r="AJ49" s="254"/>
      <c r="AK49" s="254"/>
      <c r="AL49" s="254"/>
      <c r="AM49" s="254"/>
      <c r="AN49" s="254"/>
      <c r="AO49" s="254"/>
      <c r="AP49" s="254"/>
      <c r="AQ49" s="254"/>
      <c r="AR49" s="254"/>
      <c r="AS49" s="254"/>
      <c r="AT49" s="254"/>
      <c r="AU49" s="254"/>
      <c r="AV49" s="254"/>
      <c r="AW49" s="254"/>
      <c r="AX49" s="254"/>
      <c r="AY49" s="254"/>
      <c r="AZ49" s="254"/>
      <c r="BA49" s="254"/>
      <c r="BB49" s="254"/>
      <c r="BC49" s="254"/>
      <c r="BD49" s="254"/>
      <c r="BE49" s="254"/>
      <c r="BF49" s="254"/>
      <c r="BG49" s="254"/>
      <c r="BH49" s="254"/>
      <c r="BI49" s="254"/>
      <c r="BJ49" s="254"/>
      <c r="BK49" s="254"/>
      <c r="BL49" s="254"/>
      <c r="BM49" s="254"/>
      <c r="BN49" s="254"/>
      <c r="BO49" s="254"/>
      <c r="BP49" s="254"/>
      <c r="BQ49" s="254"/>
    </row>
    <row r="50" spans="1:69" x14ac:dyDescent="0.3">
      <c r="A50" s="283"/>
      <c r="B50" s="254"/>
      <c r="C50" s="254"/>
      <c r="D50" s="254"/>
      <c r="E50" s="254"/>
      <c r="F50" s="254"/>
      <c r="G50" s="254"/>
      <c r="H50" s="254"/>
      <c r="I50" s="254"/>
      <c r="J50" s="254"/>
      <c r="K50" s="254"/>
      <c r="L50" s="254"/>
      <c r="M50" s="254"/>
      <c r="N50" s="254"/>
      <c r="O50" s="254"/>
      <c r="P50" s="254"/>
      <c r="Q50" s="254"/>
      <c r="R50" s="254"/>
      <c r="S50" s="254"/>
      <c r="T50" s="254"/>
      <c r="U50" s="254"/>
      <c r="V50" s="254"/>
      <c r="W50" s="254"/>
      <c r="X50" s="254"/>
      <c r="Y50" s="254"/>
      <c r="Z50" s="254"/>
      <c r="AA50" s="254"/>
      <c r="AB50" s="254"/>
      <c r="AC50" s="254"/>
      <c r="AD50" s="254"/>
      <c r="AE50" s="254"/>
      <c r="AF50" s="254"/>
      <c r="AG50" s="254"/>
      <c r="AH50" s="254"/>
      <c r="AI50" s="254"/>
      <c r="AJ50" s="254"/>
      <c r="AK50" s="254"/>
      <c r="AL50" s="254"/>
      <c r="AM50" s="254"/>
      <c r="AN50" s="254"/>
      <c r="AO50" s="254"/>
      <c r="AP50" s="254"/>
      <c r="AQ50" s="254"/>
      <c r="AR50" s="254"/>
      <c r="AS50" s="254"/>
      <c r="AT50" s="254"/>
      <c r="AU50" s="254"/>
      <c r="AV50" s="254"/>
      <c r="AW50" s="254"/>
      <c r="AX50" s="254"/>
      <c r="AY50" s="254"/>
      <c r="AZ50" s="254"/>
      <c r="BA50" s="254"/>
      <c r="BB50" s="254"/>
      <c r="BC50" s="254"/>
      <c r="BD50" s="254"/>
      <c r="BE50" s="254"/>
      <c r="BF50" s="254"/>
      <c r="BG50" s="254"/>
      <c r="BH50" s="254"/>
      <c r="BI50" s="254"/>
      <c r="BJ50" s="254"/>
      <c r="BK50" s="254"/>
      <c r="BL50" s="254"/>
      <c r="BM50" s="254"/>
      <c r="BN50" s="254"/>
      <c r="BO50" s="254"/>
      <c r="BP50" s="254"/>
      <c r="BQ50" s="254"/>
    </row>
    <row r="51" spans="1:69" x14ac:dyDescent="0.3">
      <c r="A51" s="283"/>
      <c r="B51" s="254"/>
      <c r="C51" s="254"/>
      <c r="D51" s="254"/>
      <c r="E51" s="254"/>
      <c r="F51" s="254"/>
      <c r="G51" s="254"/>
      <c r="H51" s="254"/>
      <c r="I51" s="254"/>
      <c r="J51" s="254"/>
      <c r="K51" s="254"/>
      <c r="L51" s="254"/>
      <c r="M51" s="254"/>
      <c r="N51" s="254"/>
      <c r="O51" s="254"/>
      <c r="P51" s="254"/>
      <c r="Q51" s="254"/>
      <c r="R51" s="254"/>
      <c r="S51" s="254"/>
      <c r="T51" s="254"/>
      <c r="U51" s="254"/>
      <c r="V51" s="254"/>
      <c r="W51" s="254"/>
      <c r="X51" s="254"/>
      <c r="Y51" s="254"/>
      <c r="Z51" s="254"/>
      <c r="AA51" s="254"/>
      <c r="AB51" s="254"/>
      <c r="AC51" s="254"/>
      <c r="AD51" s="254"/>
      <c r="AE51" s="254"/>
      <c r="AF51" s="254"/>
      <c r="AG51" s="254"/>
      <c r="AH51" s="254"/>
      <c r="AI51" s="254"/>
      <c r="AJ51" s="254"/>
      <c r="AK51" s="254"/>
      <c r="AL51" s="254"/>
      <c r="AM51" s="254"/>
      <c r="AN51" s="254"/>
      <c r="AO51" s="254"/>
      <c r="AP51" s="254"/>
      <c r="AQ51" s="254"/>
      <c r="AR51" s="254"/>
      <c r="AS51" s="254"/>
      <c r="AT51" s="254"/>
      <c r="AU51" s="254"/>
      <c r="AV51" s="254"/>
      <c r="AW51" s="254"/>
      <c r="AX51" s="254"/>
      <c r="AY51" s="254"/>
      <c r="AZ51" s="254"/>
      <c r="BA51" s="254"/>
      <c r="BB51" s="254"/>
      <c r="BC51" s="254"/>
      <c r="BD51" s="254"/>
      <c r="BE51" s="254"/>
      <c r="BF51" s="254"/>
      <c r="BG51" s="254"/>
      <c r="BH51" s="254"/>
      <c r="BI51" s="254"/>
      <c r="BJ51" s="254"/>
      <c r="BK51" s="254"/>
      <c r="BL51" s="254"/>
      <c r="BM51" s="254"/>
      <c r="BN51" s="254"/>
      <c r="BO51" s="254"/>
      <c r="BP51" s="254"/>
      <c r="BQ51" s="254"/>
    </row>
    <row r="52" spans="1:69" x14ac:dyDescent="0.3">
      <c r="A52" s="283"/>
      <c r="B52" s="254"/>
      <c r="C52" s="254"/>
      <c r="D52" s="254"/>
      <c r="E52" s="254"/>
      <c r="F52" s="254"/>
      <c r="G52" s="254"/>
      <c r="H52" s="254"/>
      <c r="I52" s="254"/>
      <c r="J52" s="254"/>
      <c r="K52" s="254"/>
      <c r="L52" s="254"/>
      <c r="M52" s="254"/>
      <c r="N52" s="254"/>
      <c r="O52" s="254"/>
      <c r="P52" s="254"/>
      <c r="Q52" s="254"/>
      <c r="R52" s="254"/>
      <c r="S52" s="254"/>
      <c r="T52" s="254"/>
      <c r="U52" s="254"/>
      <c r="V52" s="254"/>
      <c r="W52" s="254"/>
      <c r="X52" s="254"/>
      <c r="Y52" s="254"/>
      <c r="Z52" s="254"/>
      <c r="AA52" s="254"/>
      <c r="AB52" s="254"/>
      <c r="AC52" s="254"/>
      <c r="AD52" s="254"/>
      <c r="AE52" s="254"/>
      <c r="AF52" s="254"/>
      <c r="AG52" s="254"/>
      <c r="AH52" s="254"/>
      <c r="AI52" s="254"/>
      <c r="AJ52" s="254"/>
      <c r="AK52" s="254"/>
      <c r="AL52" s="254"/>
      <c r="AM52" s="254"/>
      <c r="AN52" s="254"/>
      <c r="AO52" s="254"/>
      <c r="AP52" s="254"/>
      <c r="AQ52" s="254"/>
      <c r="AR52" s="254"/>
      <c r="AS52" s="254"/>
      <c r="AT52" s="254"/>
      <c r="AU52" s="254"/>
      <c r="AV52" s="254"/>
      <c r="AW52" s="254"/>
      <c r="AX52" s="254"/>
      <c r="AY52" s="254"/>
      <c r="AZ52" s="254"/>
      <c r="BA52" s="254"/>
      <c r="BB52" s="254"/>
      <c r="BC52" s="254"/>
      <c r="BD52" s="254"/>
      <c r="BE52" s="254"/>
      <c r="BF52" s="254"/>
      <c r="BG52" s="254"/>
      <c r="BH52" s="254"/>
      <c r="BI52" s="254"/>
      <c r="BJ52" s="254"/>
      <c r="BK52" s="254"/>
      <c r="BL52" s="254"/>
      <c r="BM52" s="254"/>
      <c r="BN52" s="254"/>
      <c r="BO52" s="254"/>
      <c r="BP52" s="254"/>
      <c r="BQ52" s="254"/>
    </row>
    <row r="53" spans="1:69" x14ac:dyDescent="0.3">
      <c r="A53" s="283"/>
      <c r="B53" s="254"/>
      <c r="C53" s="254"/>
      <c r="D53" s="254"/>
      <c r="E53" s="254"/>
      <c r="F53" s="254"/>
      <c r="G53" s="254"/>
      <c r="H53" s="254"/>
      <c r="I53" s="254"/>
      <c r="J53" s="254"/>
      <c r="K53" s="254"/>
      <c r="L53" s="254"/>
      <c r="M53" s="254"/>
      <c r="N53" s="254"/>
      <c r="O53" s="254"/>
      <c r="P53" s="254"/>
      <c r="Q53" s="254"/>
      <c r="R53" s="254"/>
      <c r="S53" s="254"/>
      <c r="T53" s="254"/>
      <c r="U53" s="254"/>
      <c r="V53" s="254"/>
      <c r="W53" s="254"/>
      <c r="X53" s="254"/>
      <c r="Y53" s="254"/>
      <c r="Z53" s="254"/>
      <c r="AA53" s="254"/>
      <c r="AB53" s="254"/>
      <c r="AC53" s="254"/>
      <c r="AD53" s="254"/>
      <c r="AE53" s="254"/>
      <c r="AF53" s="254"/>
      <c r="AG53" s="254"/>
      <c r="AH53" s="254"/>
      <c r="AI53" s="254"/>
      <c r="AJ53" s="254"/>
      <c r="AK53" s="254"/>
      <c r="AL53" s="254"/>
      <c r="AM53" s="254"/>
      <c r="AN53" s="254"/>
      <c r="AO53" s="254"/>
      <c r="AP53" s="254"/>
      <c r="AQ53" s="254"/>
      <c r="AR53" s="254"/>
      <c r="AS53" s="254"/>
      <c r="AT53" s="254"/>
      <c r="AU53" s="254"/>
      <c r="AV53" s="254"/>
      <c r="AW53" s="254"/>
      <c r="AX53" s="254"/>
      <c r="AY53" s="254"/>
      <c r="AZ53" s="254"/>
      <c r="BA53" s="254"/>
      <c r="BB53" s="254"/>
      <c r="BC53" s="254"/>
      <c r="BD53" s="254"/>
      <c r="BE53" s="254"/>
      <c r="BF53" s="254"/>
      <c r="BG53" s="254"/>
      <c r="BH53" s="254"/>
      <c r="BI53" s="254"/>
      <c r="BJ53" s="254"/>
      <c r="BK53" s="254"/>
      <c r="BL53" s="254"/>
      <c r="BM53" s="254"/>
      <c r="BN53" s="254"/>
      <c r="BO53" s="254"/>
      <c r="BP53" s="254"/>
      <c r="BQ53" s="254"/>
    </row>
    <row r="54" spans="1:69" x14ac:dyDescent="0.3">
      <c r="A54" s="283"/>
      <c r="B54" s="254"/>
      <c r="C54" s="254"/>
      <c r="D54" s="254"/>
      <c r="E54" s="254"/>
      <c r="F54" s="254"/>
      <c r="G54" s="254"/>
      <c r="H54" s="254"/>
      <c r="I54" s="254"/>
      <c r="J54" s="254"/>
      <c r="K54" s="254"/>
      <c r="L54" s="254"/>
      <c r="M54" s="254"/>
      <c r="N54" s="254"/>
      <c r="O54" s="254"/>
      <c r="P54" s="254"/>
      <c r="Q54" s="254"/>
      <c r="R54" s="254"/>
      <c r="S54" s="254"/>
      <c r="T54" s="254"/>
      <c r="U54" s="254"/>
      <c r="V54" s="254"/>
      <c r="W54" s="254"/>
      <c r="X54" s="254"/>
      <c r="Y54" s="254"/>
      <c r="Z54" s="254"/>
      <c r="AA54" s="254"/>
      <c r="AB54" s="254"/>
      <c r="AC54" s="254"/>
      <c r="AD54" s="254"/>
      <c r="AE54" s="254"/>
      <c r="AF54" s="254"/>
      <c r="AG54" s="254"/>
      <c r="AH54" s="254"/>
      <c r="AI54" s="254"/>
      <c r="AJ54" s="254"/>
      <c r="AK54" s="254"/>
      <c r="AL54" s="254"/>
      <c r="AM54" s="254"/>
      <c r="AN54" s="254"/>
      <c r="AO54" s="254"/>
      <c r="AP54" s="254"/>
      <c r="AQ54" s="254"/>
      <c r="AR54" s="254"/>
      <c r="AS54" s="254"/>
      <c r="AT54" s="254"/>
      <c r="AU54" s="254"/>
      <c r="AV54" s="254"/>
      <c r="AW54" s="254"/>
      <c r="AX54" s="254"/>
      <c r="AY54" s="254"/>
      <c r="AZ54" s="254"/>
      <c r="BA54" s="254"/>
      <c r="BB54" s="254"/>
      <c r="BC54" s="254"/>
      <c r="BD54" s="254"/>
      <c r="BE54" s="254"/>
      <c r="BF54" s="254"/>
      <c r="BG54" s="254"/>
      <c r="BH54" s="254"/>
      <c r="BI54" s="254"/>
      <c r="BJ54" s="254"/>
      <c r="BK54" s="254"/>
      <c r="BL54" s="254"/>
      <c r="BM54" s="254"/>
      <c r="BN54" s="254"/>
      <c r="BO54" s="254"/>
      <c r="BP54" s="254"/>
      <c r="BQ54" s="254"/>
    </row>
    <row r="55" spans="1:69" x14ac:dyDescent="0.3">
      <c r="A55" s="283"/>
      <c r="B55" s="254"/>
      <c r="C55" s="254"/>
      <c r="D55" s="254"/>
      <c r="E55" s="254"/>
      <c r="F55" s="254"/>
      <c r="G55" s="254"/>
      <c r="H55" s="254"/>
      <c r="I55" s="254"/>
      <c r="J55" s="254"/>
      <c r="K55" s="254"/>
      <c r="L55" s="254"/>
      <c r="M55" s="254"/>
      <c r="N55" s="254"/>
      <c r="O55" s="254"/>
      <c r="P55" s="254"/>
      <c r="Q55" s="254"/>
      <c r="R55" s="254"/>
      <c r="S55" s="254"/>
      <c r="T55" s="254"/>
      <c r="U55" s="254"/>
      <c r="V55" s="254"/>
      <c r="W55" s="254"/>
      <c r="X55" s="254"/>
      <c r="Y55" s="254"/>
      <c r="Z55" s="254"/>
      <c r="AA55" s="254"/>
      <c r="AB55" s="254"/>
      <c r="AC55" s="254"/>
      <c r="AD55" s="254"/>
      <c r="AE55" s="254"/>
      <c r="AF55" s="254"/>
      <c r="AG55" s="254"/>
      <c r="AH55" s="254"/>
      <c r="AI55" s="254"/>
      <c r="AJ55" s="254"/>
      <c r="AK55" s="254"/>
      <c r="AL55" s="254"/>
      <c r="AM55" s="254"/>
      <c r="AN55" s="254"/>
      <c r="AO55" s="254"/>
      <c r="AP55" s="254"/>
      <c r="AQ55" s="254"/>
      <c r="AR55" s="254"/>
      <c r="AS55" s="254"/>
      <c r="AT55" s="254"/>
      <c r="AU55" s="254"/>
      <c r="AV55" s="254"/>
      <c r="AW55" s="254"/>
      <c r="AX55" s="254"/>
      <c r="AY55" s="254"/>
      <c r="AZ55" s="254"/>
      <c r="BA55" s="254"/>
      <c r="BB55" s="254"/>
      <c r="BC55" s="254"/>
      <c r="BD55" s="254"/>
      <c r="BE55" s="254"/>
      <c r="BF55" s="254"/>
      <c r="BG55" s="254"/>
      <c r="BH55" s="254"/>
      <c r="BI55" s="254"/>
      <c r="BJ55" s="254"/>
      <c r="BK55" s="254"/>
      <c r="BL55" s="254"/>
      <c r="BM55" s="254"/>
      <c r="BN55" s="254"/>
      <c r="BO55" s="254"/>
      <c r="BP55" s="254"/>
      <c r="BQ55" s="254"/>
    </row>
    <row r="56" spans="1:69" x14ac:dyDescent="0.3">
      <c r="A56" s="283"/>
      <c r="B56" s="254"/>
      <c r="C56" s="254"/>
      <c r="D56" s="254"/>
      <c r="E56" s="254"/>
      <c r="F56" s="254"/>
      <c r="G56" s="254"/>
      <c r="H56" s="254"/>
      <c r="I56" s="254"/>
      <c r="J56" s="254"/>
      <c r="K56" s="254"/>
      <c r="L56" s="254"/>
      <c r="M56" s="254"/>
      <c r="N56" s="254"/>
      <c r="O56" s="254"/>
      <c r="P56" s="254"/>
      <c r="Q56" s="254"/>
      <c r="R56" s="254"/>
      <c r="S56" s="254"/>
      <c r="T56" s="254"/>
      <c r="U56" s="254"/>
      <c r="V56" s="254"/>
      <c r="W56" s="254"/>
      <c r="X56" s="254"/>
      <c r="Y56" s="254"/>
      <c r="Z56" s="254"/>
      <c r="AA56" s="254"/>
      <c r="AB56" s="254"/>
      <c r="AC56" s="254"/>
      <c r="AD56" s="254"/>
      <c r="AE56" s="254"/>
      <c r="AF56" s="254"/>
      <c r="AG56" s="254"/>
      <c r="AH56" s="254"/>
      <c r="AI56" s="254"/>
      <c r="AJ56" s="254"/>
      <c r="AK56" s="254"/>
      <c r="AL56" s="254"/>
      <c r="AM56" s="254"/>
      <c r="AN56" s="254"/>
      <c r="AO56" s="254"/>
      <c r="AP56" s="254"/>
      <c r="AQ56" s="254"/>
      <c r="AR56" s="254"/>
      <c r="AS56" s="254"/>
      <c r="AT56" s="254"/>
      <c r="AU56" s="254"/>
      <c r="AV56" s="254"/>
      <c r="AW56" s="254"/>
      <c r="AX56" s="254"/>
      <c r="AY56" s="254"/>
      <c r="AZ56" s="254"/>
      <c r="BA56" s="254"/>
      <c r="BB56" s="254"/>
      <c r="BC56" s="254"/>
      <c r="BD56" s="254"/>
      <c r="BE56" s="254"/>
      <c r="BF56" s="254"/>
      <c r="BG56" s="254"/>
      <c r="BH56" s="254"/>
      <c r="BI56" s="254"/>
      <c r="BJ56" s="254"/>
      <c r="BK56" s="254"/>
      <c r="BL56" s="254"/>
      <c r="BM56" s="254"/>
      <c r="BN56" s="254"/>
      <c r="BO56" s="254"/>
      <c r="BP56" s="254"/>
      <c r="BQ56" s="254"/>
    </row>
    <row r="57" spans="1:69" x14ac:dyDescent="0.3">
      <c r="A57" s="283"/>
      <c r="B57" s="254"/>
      <c r="C57" s="254"/>
      <c r="D57" s="254"/>
      <c r="E57" s="254"/>
      <c r="F57" s="254"/>
      <c r="G57" s="254"/>
      <c r="H57" s="254"/>
      <c r="I57" s="254"/>
      <c r="J57" s="254"/>
      <c r="K57" s="254"/>
      <c r="L57" s="254"/>
      <c r="M57" s="254"/>
      <c r="N57" s="254"/>
      <c r="O57" s="254"/>
      <c r="P57" s="254"/>
      <c r="Q57" s="254"/>
      <c r="R57" s="254"/>
      <c r="S57" s="254"/>
      <c r="T57" s="254"/>
      <c r="U57" s="254"/>
      <c r="V57" s="254"/>
      <c r="W57" s="254"/>
      <c r="X57" s="254"/>
      <c r="Y57" s="254"/>
      <c r="Z57" s="254"/>
      <c r="AA57" s="254"/>
      <c r="AB57" s="254"/>
      <c r="AC57" s="254"/>
      <c r="AD57" s="254"/>
      <c r="AE57" s="254"/>
      <c r="AF57" s="254"/>
      <c r="AG57" s="254"/>
      <c r="AH57" s="254"/>
      <c r="AI57" s="254"/>
      <c r="AJ57" s="254"/>
      <c r="AK57" s="254"/>
      <c r="AL57" s="254"/>
      <c r="AM57" s="254"/>
      <c r="AN57" s="254"/>
      <c r="AO57" s="254"/>
      <c r="AP57" s="254"/>
      <c r="AQ57" s="254"/>
      <c r="AR57" s="254"/>
      <c r="AS57" s="254"/>
      <c r="AT57" s="254"/>
      <c r="AU57" s="254"/>
      <c r="AV57" s="254"/>
      <c r="AW57" s="254"/>
      <c r="AX57" s="254"/>
      <c r="AY57" s="254"/>
      <c r="AZ57" s="254"/>
      <c r="BA57" s="254"/>
      <c r="BB57" s="254"/>
      <c r="BC57" s="254"/>
      <c r="BD57" s="254"/>
      <c r="BE57" s="254"/>
      <c r="BF57" s="254"/>
      <c r="BG57" s="254"/>
      <c r="BH57" s="254"/>
      <c r="BI57" s="254"/>
      <c r="BJ57" s="254"/>
      <c r="BK57" s="254"/>
      <c r="BL57" s="254"/>
      <c r="BM57" s="254"/>
      <c r="BN57" s="254"/>
      <c r="BO57" s="254"/>
      <c r="BP57" s="254"/>
      <c r="BQ57" s="254"/>
    </row>
    <row r="58" spans="1:69" x14ac:dyDescent="0.3">
      <c r="A58" s="283"/>
      <c r="B58" s="254"/>
      <c r="C58" s="254"/>
      <c r="D58" s="254"/>
      <c r="E58" s="254"/>
      <c r="F58" s="254"/>
      <c r="G58" s="254"/>
      <c r="H58" s="254"/>
      <c r="I58" s="254"/>
      <c r="J58" s="254"/>
      <c r="K58" s="254"/>
      <c r="L58" s="254"/>
      <c r="M58" s="254"/>
      <c r="N58" s="254"/>
      <c r="O58" s="254"/>
      <c r="P58" s="254"/>
      <c r="Q58" s="254"/>
      <c r="R58" s="254"/>
      <c r="S58" s="254"/>
      <c r="T58" s="254"/>
      <c r="U58" s="254"/>
      <c r="V58" s="254"/>
      <c r="W58" s="254"/>
      <c r="X58" s="254"/>
      <c r="Y58" s="254"/>
      <c r="Z58" s="254"/>
      <c r="AA58" s="254"/>
      <c r="AB58" s="254"/>
      <c r="AC58" s="254"/>
      <c r="AD58" s="254"/>
      <c r="AE58" s="254"/>
      <c r="AF58" s="254"/>
      <c r="AG58" s="254"/>
      <c r="AH58" s="254"/>
      <c r="AI58" s="254"/>
      <c r="AJ58" s="254"/>
      <c r="AK58" s="254"/>
      <c r="AL58" s="254"/>
      <c r="AM58" s="254"/>
      <c r="AN58" s="254"/>
      <c r="AO58" s="254"/>
      <c r="AP58" s="254"/>
      <c r="AQ58" s="254"/>
      <c r="AR58" s="254"/>
      <c r="AS58" s="254"/>
      <c r="AT58" s="254"/>
      <c r="AU58" s="254"/>
      <c r="AV58" s="254"/>
      <c r="AW58" s="254"/>
      <c r="AX58" s="254"/>
      <c r="AY58" s="254"/>
      <c r="AZ58" s="254"/>
      <c r="BA58" s="254"/>
      <c r="BB58" s="254"/>
      <c r="BC58" s="254"/>
      <c r="BD58" s="254"/>
      <c r="BE58" s="254"/>
      <c r="BF58" s="254"/>
      <c r="BG58" s="254"/>
      <c r="BH58" s="254"/>
      <c r="BI58" s="254"/>
      <c r="BJ58" s="254"/>
      <c r="BK58" s="254"/>
      <c r="BL58" s="254"/>
      <c r="BM58" s="254"/>
      <c r="BN58" s="254"/>
      <c r="BO58" s="254"/>
      <c r="BP58" s="254"/>
      <c r="BQ58" s="254"/>
    </row>
    <row r="83" spans="1:10" x14ac:dyDescent="0.3">
      <c r="A83" s="230"/>
      <c r="B83" s="284"/>
      <c r="C83" s="284"/>
      <c r="D83" s="284"/>
      <c r="E83" s="284"/>
      <c r="F83" s="284"/>
      <c r="G83" s="284"/>
      <c r="H83" s="284"/>
      <c r="I83" s="284"/>
      <c r="J83" s="284"/>
    </row>
  </sheetData>
  <sheetProtection algorithmName="SHA-512" hashValue="Ah7xD4wZ9IiJA6i0A7GDdQnNBshiY64X2jx+FKxROjAGy9xC9SEbyJzxGiyAmmPpFmN3TmacqiDKOKSU/hNkzg==" saltValue="8J/lGL6pt7PJFiq5booAaw==" spinCount="100000" sheet="1" formatCells="0" formatColumns="0" formatRows="0" insertRows="0"/>
  <mergeCells count="16">
    <mergeCell ref="A3:C4"/>
    <mergeCell ref="K5:K6"/>
    <mergeCell ref="A33:B33"/>
    <mergeCell ref="A36:B36"/>
    <mergeCell ref="D38:G38"/>
    <mergeCell ref="A5:A6"/>
    <mergeCell ref="C5:C6"/>
    <mergeCell ref="D5:D6"/>
    <mergeCell ref="G5:G6"/>
    <mergeCell ref="I5:I6"/>
    <mergeCell ref="D3:G4"/>
    <mergeCell ref="A39:B39"/>
    <mergeCell ref="A42:B42"/>
    <mergeCell ref="A45:B45"/>
    <mergeCell ref="A46:B46"/>
    <mergeCell ref="A48:B48"/>
  </mergeCells>
  <pageMargins left="0.23622047244094491" right="3.937007874015748E-2" top="1.1811023622047245" bottom="0.74803149606299213" header="0.31496062992125984" footer="0.31496062992125984"/>
  <pageSetup paperSize="9" scale="77" orientation="landscape" r:id="rId1"/>
  <headerFooter>
    <oddHeader xml:space="preserve">&amp;LAnlage 1.1 zur  RL für Entgeltvereinbarungen SGB VIII FLS - Personalkosten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E55"/>
  <sheetViews>
    <sheetView topLeftCell="A17" zoomScaleNormal="100" workbookViewId="0">
      <selection activeCell="G28" sqref="G28"/>
    </sheetView>
  </sheetViews>
  <sheetFormatPr baseColWidth="10" defaultRowHeight="12.55" x14ac:dyDescent="0.2"/>
  <cols>
    <col min="1" max="1" width="25.33203125" customWidth="1"/>
    <col min="2" max="2" width="14.109375" customWidth="1"/>
    <col min="3" max="3" width="34.33203125" customWidth="1"/>
  </cols>
  <sheetData>
    <row r="1" spans="1:5" ht="13.15" x14ac:dyDescent="0.25">
      <c r="A1" s="472" t="s">
        <v>261</v>
      </c>
    </row>
    <row r="2" spans="1:5" ht="13.8" thickBot="1" x14ac:dyDescent="0.3">
      <c r="A2" s="472"/>
    </row>
    <row r="3" spans="1:5" ht="13.8" thickBot="1" x14ac:dyDescent="0.3">
      <c r="A3" s="498"/>
      <c r="B3" s="498" t="s">
        <v>11</v>
      </c>
      <c r="C3" s="498" t="s">
        <v>178</v>
      </c>
      <c r="D3" s="582"/>
      <c r="E3" s="582"/>
    </row>
    <row r="4" spans="1:5" ht="22.55" x14ac:dyDescent="0.2">
      <c r="A4" s="493" t="s">
        <v>251</v>
      </c>
      <c r="B4" s="588"/>
      <c r="C4" s="566" t="s">
        <v>269</v>
      </c>
      <c r="D4" s="582"/>
      <c r="E4" s="582"/>
    </row>
    <row r="5" spans="1:5" ht="13.15" x14ac:dyDescent="0.25">
      <c r="A5" s="494"/>
      <c r="B5" s="589"/>
      <c r="C5" s="580"/>
      <c r="D5" s="582"/>
      <c r="E5" s="582"/>
    </row>
    <row r="6" spans="1:5" ht="13.8" thickBot="1" x14ac:dyDescent="0.3">
      <c r="A6" s="470" t="s">
        <v>228</v>
      </c>
      <c r="B6" s="590">
        <f>SUM(B4:B5)</f>
        <v>0</v>
      </c>
      <c r="C6" s="581"/>
      <c r="D6" s="582"/>
      <c r="E6" s="582"/>
    </row>
    <row r="7" spans="1:5" ht="13.15" x14ac:dyDescent="0.25">
      <c r="A7" s="495" t="s">
        <v>231</v>
      </c>
      <c r="B7" s="588"/>
      <c r="C7" s="579"/>
      <c r="D7" s="582"/>
      <c r="E7" s="582"/>
    </row>
    <row r="8" spans="1:5" ht="13.15" x14ac:dyDescent="0.25">
      <c r="A8" s="471" t="s">
        <v>229</v>
      </c>
      <c r="B8" s="591"/>
      <c r="C8" s="583"/>
      <c r="D8" s="582"/>
      <c r="E8" s="582"/>
    </row>
    <row r="9" spans="1:5" ht="13.15" x14ac:dyDescent="0.25">
      <c r="A9" s="471" t="s">
        <v>230</v>
      </c>
      <c r="B9" s="591"/>
      <c r="C9" s="583"/>
      <c r="D9" s="582"/>
      <c r="E9" s="582"/>
    </row>
    <row r="10" spans="1:5" ht="13.15" x14ac:dyDescent="0.25">
      <c r="A10" s="496"/>
      <c r="B10" s="589"/>
      <c r="C10" s="580"/>
      <c r="D10" s="582"/>
      <c r="E10" s="582"/>
    </row>
    <row r="11" spans="1:5" ht="13.15" x14ac:dyDescent="0.25">
      <c r="A11" s="496"/>
      <c r="B11" s="589"/>
      <c r="C11" s="580"/>
      <c r="D11" s="582"/>
      <c r="E11" s="582"/>
    </row>
    <row r="12" spans="1:5" ht="13.8" thickBot="1" x14ac:dyDescent="0.3">
      <c r="A12" s="470" t="s">
        <v>227</v>
      </c>
      <c r="B12" s="590">
        <f>SUM(B7:B11)</f>
        <v>0</v>
      </c>
      <c r="C12" s="581"/>
      <c r="D12" s="582"/>
      <c r="E12" s="582"/>
    </row>
    <row r="13" spans="1:5" x14ac:dyDescent="0.2">
      <c r="A13" s="469" t="s">
        <v>179</v>
      </c>
      <c r="B13" s="586"/>
      <c r="C13" s="584"/>
      <c r="D13" s="582"/>
      <c r="E13" s="582"/>
    </row>
    <row r="14" spans="1:5" x14ac:dyDescent="0.2">
      <c r="A14" s="469"/>
      <c r="B14" s="586"/>
      <c r="C14" s="584"/>
      <c r="D14" s="582"/>
      <c r="E14" s="582"/>
    </row>
    <row r="15" spans="1:5" x14ac:dyDescent="0.2">
      <c r="A15" s="468" t="s">
        <v>177</v>
      </c>
      <c r="B15" s="587"/>
      <c r="C15" s="585"/>
      <c r="D15" s="582"/>
      <c r="E15" s="582"/>
    </row>
    <row r="16" spans="1:5" x14ac:dyDescent="0.2">
      <c r="A16" s="468"/>
      <c r="B16" s="587"/>
      <c r="C16" s="585"/>
      <c r="D16" s="582"/>
      <c r="E16" s="582"/>
    </row>
    <row r="17" spans="1:5" x14ac:dyDescent="0.2">
      <c r="A17" s="468"/>
      <c r="B17" s="587"/>
      <c r="C17" s="585"/>
      <c r="D17" s="582"/>
      <c r="E17" s="582"/>
    </row>
    <row r="18" spans="1:5" x14ac:dyDescent="0.2">
      <c r="A18" s="468"/>
      <c r="B18" s="587"/>
      <c r="C18" s="585"/>
      <c r="D18" s="582"/>
      <c r="E18" s="582"/>
    </row>
    <row r="19" spans="1:5" x14ac:dyDescent="0.2">
      <c r="A19" s="468" t="s">
        <v>255</v>
      </c>
      <c r="B19" s="587"/>
      <c r="C19" s="585"/>
      <c r="D19" s="582"/>
      <c r="E19" s="582"/>
    </row>
    <row r="20" spans="1:5" x14ac:dyDescent="0.2">
      <c r="A20" s="468"/>
      <c r="B20" s="587"/>
      <c r="C20" s="585"/>
      <c r="D20" s="582"/>
      <c r="E20" s="582"/>
    </row>
    <row r="21" spans="1:5" ht="13.8" thickBot="1" x14ac:dyDescent="0.3">
      <c r="A21" s="470" t="s">
        <v>298</v>
      </c>
      <c r="B21" s="590">
        <f>SUM(B13:B20)</f>
        <v>0</v>
      </c>
      <c r="C21" s="581"/>
      <c r="D21" s="582"/>
      <c r="E21" s="582"/>
    </row>
    <row r="22" spans="1:5" x14ac:dyDescent="0.2">
      <c r="A22" s="471" t="s">
        <v>13</v>
      </c>
      <c r="B22" s="586"/>
      <c r="C22" s="584"/>
      <c r="D22" s="582"/>
      <c r="E22" s="582"/>
    </row>
    <row r="23" spans="1:5" x14ac:dyDescent="0.2">
      <c r="A23" s="496"/>
      <c r="B23" s="587"/>
      <c r="C23" s="585"/>
      <c r="D23" s="582"/>
      <c r="E23" s="582"/>
    </row>
    <row r="24" spans="1:5" x14ac:dyDescent="0.2">
      <c r="A24" s="496"/>
      <c r="B24" s="587"/>
      <c r="C24" s="585"/>
      <c r="D24" s="582"/>
      <c r="E24" s="582"/>
    </row>
    <row r="25" spans="1:5" ht="13.8" thickBot="1" x14ac:dyDescent="0.3">
      <c r="A25" s="470" t="s">
        <v>293</v>
      </c>
      <c r="B25" s="590">
        <f>SUM(B22:B24)</f>
        <v>0</v>
      </c>
      <c r="C25" s="581"/>
      <c r="D25" s="582"/>
      <c r="E25" s="582"/>
    </row>
    <row r="26" spans="1:5" x14ac:dyDescent="0.2">
      <c r="A26" s="468" t="s">
        <v>50</v>
      </c>
      <c r="B26" s="587"/>
      <c r="C26" s="585"/>
      <c r="D26" s="582"/>
      <c r="E26" s="582"/>
    </row>
    <row r="27" spans="1:5" x14ac:dyDescent="0.2">
      <c r="A27" s="468"/>
      <c r="B27" s="587"/>
      <c r="C27" s="585"/>
      <c r="D27" s="582"/>
      <c r="E27" s="582"/>
    </row>
    <row r="28" spans="1:5" x14ac:dyDescent="0.2">
      <c r="A28" s="468"/>
      <c r="B28" s="587"/>
      <c r="C28" s="585"/>
      <c r="D28" s="582"/>
      <c r="E28" s="582"/>
    </row>
    <row r="29" spans="1:5" x14ac:dyDescent="0.2">
      <c r="A29" s="468"/>
      <c r="B29" s="587"/>
      <c r="C29" s="585"/>
      <c r="D29" s="582"/>
      <c r="E29" s="582"/>
    </row>
    <row r="30" spans="1:5" ht="13.8" thickBot="1" x14ac:dyDescent="0.3">
      <c r="A30" s="470" t="s">
        <v>294</v>
      </c>
      <c r="B30" s="590">
        <f>SUM(B26:B29)</f>
        <v>0</v>
      </c>
      <c r="C30" s="581"/>
      <c r="D30" s="582"/>
      <c r="E30" s="582"/>
    </row>
    <row r="31" spans="1:5" x14ac:dyDescent="0.2">
      <c r="A31" s="468" t="s">
        <v>180</v>
      </c>
      <c r="B31" s="587"/>
      <c r="C31" s="585"/>
      <c r="D31" s="582"/>
      <c r="E31" s="582"/>
    </row>
    <row r="32" spans="1:5" x14ac:dyDescent="0.2">
      <c r="A32" s="468"/>
      <c r="B32" s="587"/>
      <c r="C32" s="585"/>
      <c r="D32" s="582"/>
      <c r="E32" s="582"/>
    </row>
    <row r="33" spans="1:5" x14ac:dyDescent="0.2">
      <c r="A33" s="468" t="s">
        <v>181</v>
      </c>
      <c r="B33" s="587"/>
      <c r="C33" s="585"/>
      <c r="D33" s="582"/>
      <c r="E33" s="582"/>
    </row>
    <row r="34" spans="1:5" x14ac:dyDescent="0.2">
      <c r="A34" s="468"/>
      <c r="B34" s="587"/>
      <c r="C34" s="585"/>
      <c r="D34" s="582"/>
      <c r="E34" s="582"/>
    </row>
    <row r="35" spans="1:5" ht="13.8" thickBot="1" x14ac:dyDescent="0.3">
      <c r="A35" s="470" t="s">
        <v>295</v>
      </c>
      <c r="B35" s="590">
        <f>SUM(B31:B34)</f>
        <v>0</v>
      </c>
      <c r="C35" s="581"/>
      <c r="D35" s="582"/>
      <c r="E35" s="582"/>
    </row>
    <row r="36" spans="1:5" ht="25.05" x14ac:dyDescent="0.2">
      <c r="A36" s="497" t="s">
        <v>226</v>
      </c>
      <c r="B36" s="587"/>
      <c r="C36" s="585"/>
      <c r="D36" s="582"/>
      <c r="E36" s="582"/>
    </row>
    <row r="37" spans="1:5" x14ac:dyDescent="0.2">
      <c r="A37" s="497" t="s">
        <v>232</v>
      </c>
      <c r="B37" s="587"/>
      <c r="C37" s="585"/>
      <c r="D37" s="582"/>
      <c r="E37" s="582"/>
    </row>
    <row r="38" spans="1:5" x14ac:dyDescent="0.2">
      <c r="A38" s="497" t="s">
        <v>256</v>
      </c>
      <c r="B38" s="587"/>
      <c r="C38" s="585"/>
      <c r="D38" s="582"/>
      <c r="E38" s="582"/>
    </row>
    <row r="39" spans="1:5" x14ac:dyDescent="0.2">
      <c r="A39" s="497" t="s">
        <v>233</v>
      </c>
      <c r="B39" s="587"/>
      <c r="C39" s="585"/>
      <c r="D39" s="582"/>
      <c r="E39" s="582"/>
    </row>
    <row r="40" spans="1:5" x14ac:dyDescent="0.2">
      <c r="A40" s="468" t="s">
        <v>257</v>
      </c>
      <c r="B40" s="587"/>
      <c r="C40" s="585"/>
      <c r="D40" s="582"/>
      <c r="E40" s="582"/>
    </row>
    <row r="41" spans="1:5" x14ac:dyDescent="0.2">
      <c r="A41" s="496" t="s">
        <v>234</v>
      </c>
      <c r="B41" s="587"/>
      <c r="C41" s="585"/>
      <c r="D41" s="582"/>
      <c r="E41" s="582"/>
    </row>
    <row r="42" spans="1:5" x14ac:dyDescent="0.2">
      <c r="A42" s="496" t="s">
        <v>235</v>
      </c>
      <c r="B42" s="587"/>
      <c r="C42" s="585"/>
      <c r="D42" s="582"/>
      <c r="E42" s="582"/>
    </row>
    <row r="43" spans="1:5" x14ac:dyDescent="0.2">
      <c r="A43" s="496" t="s">
        <v>245</v>
      </c>
      <c r="B43" s="587"/>
      <c r="C43" s="585"/>
      <c r="D43" s="582"/>
      <c r="E43" s="582"/>
    </row>
    <row r="44" spans="1:5" ht="18.649999999999999" customHeight="1" thickBot="1" x14ac:dyDescent="0.3">
      <c r="A44" s="470" t="s">
        <v>296</v>
      </c>
      <c r="B44" s="590">
        <f>SUM(B36:B43)</f>
        <v>0</v>
      </c>
      <c r="C44" s="581"/>
      <c r="D44" s="582"/>
      <c r="E44" s="582"/>
    </row>
    <row r="45" spans="1:5" ht="17.100000000000001" customHeight="1" x14ac:dyDescent="0.2">
      <c r="A45" s="497" t="s">
        <v>15</v>
      </c>
      <c r="B45" s="586"/>
      <c r="C45" s="584"/>
      <c r="D45" s="582"/>
      <c r="E45" s="582"/>
    </row>
    <row r="46" spans="1:5" x14ac:dyDescent="0.2">
      <c r="A46" s="496"/>
      <c r="B46" s="587"/>
      <c r="C46" s="585"/>
      <c r="D46" s="582"/>
      <c r="E46" s="582"/>
    </row>
    <row r="47" spans="1:5" x14ac:dyDescent="0.2">
      <c r="A47" s="496"/>
      <c r="B47" s="587"/>
      <c r="C47" s="585"/>
      <c r="D47" s="582"/>
      <c r="E47" s="582"/>
    </row>
    <row r="48" spans="1:5" ht="13.8" thickBot="1" x14ac:dyDescent="0.3">
      <c r="A48" s="470" t="s">
        <v>297</v>
      </c>
      <c r="B48" s="590">
        <f>SUM(B45:B47)</f>
        <v>0</v>
      </c>
      <c r="C48" s="581"/>
      <c r="D48" s="582"/>
      <c r="E48" s="582"/>
    </row>
    <row r="49" spans="1:5" x14ac:dyDescent="0.2">
      <c r="A49" s="582"/>
      <c r="B49" s="582"/>
      <c r="C49" s="582"/>
      <c r="D49" s="582"/>
      <c r="E49" s="582"/>
    </row>
    <row r="50" spans="1:5" x14ac:dyDescent="0.2">
      <c r="A50" s="582"/>
      <c r="B50" s="582"/>
      <c r="C50" s="582"/>
      <c r="D50" s="582"/>
      <c r="E50" s="582"/>
    </row>
    <row r="51" spans="1:5" x14ac:dyDescent="0.2">
      <c r="A51" s="582"/>
      <c r="B51" s="582"/>
      <c r="C51" s="582"/>
      <c r="D51" s="582"/>
      <c r="E51" s="582"/>
    </row>
    <row r="52" spans="1:5" x14ac:dyDescent="0.2">
      <c r="A52" s="582"/>
      <c r="B52" s="582"/>
      <c r="C52" s="582"/>
      <c r="D52" s="582"/>
      <c r="E52" s="582"/>
    </row>
    <row r="53" spans="1:5" x14ac:dyDescent="0.2">
      <c r="A53" s="582"/>
      <c r="B53" s="582"/>
      <c r="C53" s="582"/>
      <c r="D53" s="582"/>
      <c r="E53" s="582"/>
    </row>
    <row r="54" spans="1:5" x14ac:dyDescent="0.2">
      <c r="A54" s="582"/>
      <c r="B54" s="582"/>
      <c r="C54" s="582"/>
      <c r="D54" s="582"/>
      <c r="E54" s="582"/>
    </row>
    <row r="55" spans="1:5" x14ac:dyDescent="0.2">
      <c r="A55" s="582"/>
      <c r="B55" s="582"/>
      <c r="C55" s="582"/>
      <c r="D55" s="582"/>
      <c r="E55" s="582"/>
    </row>
  </sheetData>
  <sheetProtection algorithmName="SHA-512" hashValue="pLfiwSjSiF3BDlpKzaDec+BLmAvzOHVzF2s/NZhobNdPf+hVoTagOKL7a8FlKesmt4IdzIe8NITjdLWegbthIA==" saltValue="FzOyJUJr0v470rCBU3LfFw==" spinCount="100000" sheet="1" objects="1" scenarios="1" formatColumns="0" formatRows="0" insertRows="0"/>
  <pageMargins left="0.7" right="0.7" top="0.78740157499999996" bottom="0.78740157499999996" header="0.3" footer="0.3"/>
  <pageSetup paperSize="9" orientation="portrait" r:id="rId1"/>
  <headerFooter>
    <oddHeader>&amp;LAnlage 1.2 zur  RL für Entgeltvereinbarungen SGB VIII FLS - Sachkosten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I57"/>
  <sheetViews>
    <sheetView showGridLines="0" showZeros="0" topLeftCell="A16" zoomScale="85" zoomScaleNormal="85" zoomScalePageLayoutView="85" workbookViewId="0">
      <selection activeCell="F6" sqref="F6"/>
    </sheetView>
  </sheetViews>
  <sheetFormatPr baseColWidth="10" defaultColWidth="14.33203125" defaultRowHeight="15.05" x14ac:dyDescent="0.2"/>
  <cols>
    <col min="1" max="1" width="5.6640625" style="8" customWidth="1"/>
    <col min="2" max="2" width="40.33203125" style="8" customWidth="1"/>
    <col min="3" max="3" width="10.33203125" style="8" customWidth="1"/>
    <col min="4" max="4" width="20.33203125" style="60" customWidth="1"/>
    <col min="5" max="5" width="8.44140625" style="60" customWidth="1"/>
    <col min="6" max="6" width="21.33203125" style="60" customWidth="1"/>
    <col min="7" max="7" width="14.44140625" style="60" customWidth="1"/>
    <col min="8" max="8" width="30.33203125" style="60" customWidth="1"/>
    <col min="9" max="16384" width="14.33203125" style="8"/>
  </cols>
  <sheetData>
    <row r="1" spans="1:9" ht="14.4" customHeight="1" x14ac:dyDescent="0.3">
      <c r="A1" s="476" t="s">
        <v>262</v>
      </c>
      <c r="B1" s="478"/>
      <c r="C1" s="5"/>
      <c r="D1" s="6"/>
      <c r="E1" s="7"/>
      <c r="F1" s="703" t="s">
        <v>98</v>
      </c>
      <c r="G1" s="703"/>
      <c r="H1" s="705" t="s">
        <v>52</v>
      </c>
      <c r="I1" s="65"/>
    </row>
    <row r="2" spans="1:9" ht="15.65" thickBot="1" x14ac:dyDescent="0.35">
      <c r="A2" s="477"/>
      <c r="B2" s="479"/>
      <c r="C2" s="479"/>
      <c r="D2" s="480"/>
      <c r="E2" s="481"/>
      <c r="F2" s="704"/>
      <c r="G2" s="704"/>
      <c r="H2" s="706"/>
      <c r="I2" s="65"/>
    </row>
    <row r="3" spans="1:9" ht="18" customHeight="1" x14ac:dyDescent="0.2">
      <c r="A3" s="13"/>
      <c r="B3" s="474" t="s">
        <v>53</v>
      </c>
      <c r="C3" s="9"/>
      <c r="D3" s="10"/>
      <c r="E3" s="10"/>
      <c r="F3" s="10"/>
      <c r="G3" s="10"/>
      <c r="H3" s="475"/>
      <c r="I3" s="65"/>
    </row>
    <row r="4" spans="1:9" ht="93" customHeight="1" x14ac:dyDescent="0.2">
      <c r="A4" s="13"/>
      <c r="B4" s="14" t="s">
        <v>54</v>
      </c>
      <c r="C4" s="15" t="s">
        <v>55</v>
      </c>
      <c r="D4" s="16" t="s">
        <v>56</v>
      </c>
      <c r="E4" s="17" t="s">
        <v>57</v>
      </c>
      <c r="F4" s="17" t="s">
        <v>58</v>
      </c>
      <c r="G4" s="179" t="s">
        <v>127</v>
      </c>
      <c r="H4" s="18"/>
      <c r="I4" s="65"/>
    </row>
    <row r="5" spans="1:9" x14ac:dyDescent="0.2">
      <c r="A5" s="13"/>
      <c r="B5" s="19"/>
      <c r="C5" s="20"/>
      <c r="D5" s="21"/>
      <c r="E5" s="22"/>
      <c r="F5" s="22"/>
      <c r="G5" s="23">
        <f>F5/'Anl 1a'!$D$26</f>
        <v>0</v>
      </c>
      <c r="H5" s="18"/>
      <c r="I5" s="65"/>
    </row>
    <row r="6" spans="1:9" x14ac:dyDescent="0.2">
      <c r="A6" s="13"/>
      <c r="B6" s="19"/>
      <c r="C6" s="20"/>
      <c r="D6" s="21"/>
      <c r="E6" s="22"/>
      <c r="F6" s="22"/>
      <c r="G6" s="23">
        <f>F6/'Anl 1a'!$D$26</f>
        <v>0</v>
      </c>
      <c r="H6" s="18"/>
      <c r="I6" s="65"/>
    </row>
    <row r="7" spans="1:9" x14ac:dyDescent="0.2">
      <c r="A7" s="13"/>
      <c r="B7" s="19"/>
      <c r="C7" s="20"/>
      <c r="D7" s="21"/>
      <c r="E7" s="22"/>
      <c r="F7" s="22"/>
      <c r="G7" s="23">
        <f>F7/'Anl 1a'!$D$26</f>
        <v>0</v>
      </c>
      <c r="H7" s="18"/>
      <c r="I7" s="65"/>
    </row>
    <row r="8" spans="1:9" x14ac:dyDescent="0.2">
      <c r="A8" s="13"/>
      <c r="B8" s="19"/>
      <c r="C8" s="20"/>
      <c r="D8" s="21"/>
      <c r="E8" s="22"/>
      <c r="F8" s="22"/>
      <c r="G8" s="23">
        <f>F8/'Anl 1a'!$D$26</f>
        <v>0</v>
      </c>
      <c r="H8" s="18"/>
      <c r="I8" s="65"/>
    </row>
    <row r="9" spans="1:9" x14ac:dyDescent="0.2">
      <c r="A9" s="13"/>
      <c r="B9" s="19"/>
      <c r="C9" s="20"/>
      <c r="D9" s="21"/>
      <c r="E9" s="22"/>
      <c r="F9" s="22"/>
      <c r="G9" s="23">
        <f>F9/'Anl 1a'!$D$26</f>
        <v>0</v>
      </c>
      <c r="H9" s="18"/>
      <c r="I9" s="65"/>
    </row>
    <row r="10" spans="1:9" x14ac:dyDescent="0.2">
      <c r="A10" s="13"/>
      <c r="B10" s="19"/>
      <c r="C10" s="20"/>
      <c r="D10" s="21"/>
      <c r="E10" s="22"/>
      <c r="F10" s="22"/>
      <c r="G10" s="23">
        <f>F10/'Anl 1a'!$D$26</f>
        <v>0</v>
      </c>
      <c r="H10" s="18"/>
      <c r="I10" s="65"/>
    </row>
    <row r="11" spans="1:9" ht="16.75" customHeight="1" x14ac:dyDescent="0.2">
      <c r="A11" s="13"/>
      <c r="B11" s="24"/>
      <c r="C11" s="9"/>
      <c r="D11" s="25"/>
      <c r="E11" s="26"/>
      <c r="F11" s="26"/>
      <c r="G11" s="27"/>
      <c r="H11" s="18"/>
      <c r="I11" s="65"/>
    </row>
    <row r="12" spans="1:9" ht="14.1" customHeight="1" x14ac:dyDescent="0.2">
      <c r="A12" s="28"/>
      <c r="B12" s="29" t="s">
        <v>60</v>
      </c>
      <c r="C12" s="30"/>
      <c r="D12" s="31"/>
      <c r="E12" s="32"/>
      <c r="F12" s="23">
        <f>SUM(F5:F10)</f>
        <v>0</v>
      </c>
      <c r="G12" s="23">
        <f>F12/'Anl 1a'!$D$26</f>
        <v>0</v>
      </c>
      <c r="H12" s="18"/>
      <c r="I12" s="65"/>
    </row>
    <row r="13" spans="1:9" x14ac:dyDescent="0.2">
      <c r="A13" s="33"/>
      <c r="B13" s="34"/>
      <c r="C13" s="35"/>
      <c r="D13" s="36"/>
      <c r="E13" s="37"/>
      <c r="F13" s="37"/>
      <c r="G13" s="37"/>
      <c r="H13" s="18"/>
      <c r="I13" s="65"/>
    </row>
    <row r="14" spans="1:9" ht="18" customHeight="1" x14ac:dyDescent="0.2">
      <c r="A14" s="38"/>
      <c r="B14" s="39" t="s">
        <v>61</v>
      </c>
      <c r="C14" s="40"/>
      <c r="D14" s="41"/>
      <c r="E14" s="41"/>
      <c r="F14" s="41"/>
      <c r="G14" s="42"/>
      <c r="H14" s="18"/>
      <c r="I14" s="65"/>
    </row>
    <row r="15" spans="1:9" ht="75.150000000000006" x14ac:dyDescent="0.2">
      <c r="A15" s="13"/>
      <c r="B15" s="43" t="s">
        <v>54</v>
      </c>
      <c r="C15" s="15"/>
      <c r="D15" s="16" t="s">
        <v>62</v>
      </c>
      <c r="E15" s="17"/>
      <c r="F15" s="17" t="s">
        <v>63</v>
      </c>
      <c r="G15" s="179" t="s">
        <v>127</v>
      </c>
      <c r="H15" s="18"/>
      <c r="I15" s="65"/>
    </row>
    <row r="16" spans="1:9" x14ac:dyDescent="0.2">
      <c r="A16" s="13"/>
      <c r="B16" s="19"/>
      <c r="C16" s="20"/>
      <c r="D16" s="21"/>
      <c r="E16" s="22"/>
      <c r="F16" s="22"/>
      <c r="G16" s="23">
        <f>F16/'Anl 1a'!$D$26</f>
        <v>0</v>
      </c>
      <c r="H16" s="18"/>
      <c r="I16" s="65"/>
    </row>
    <row r="17" spans="1:9" x14ac:dyDescent="0.2">
      <c r="A17" s="13"/>
      <c r="B17" s="19"/>
      <c r="C17" s="20"/>
      <c r="D17" s="21"/>
      <c r="E17" s="22"/>
      <c r="F17" s="22"/>
      <c r="G17" s="23">
        <f>F17/'Anl 1a'!$D$26</f>
        <v>0</v>
      </c>
      <c r="H17" s="18"/>
      <c r="I17" s="65"/>
    </row>
    <row r="18" spans="1:9" x14ac:dyDescent="0.2">
      <c r="A18" s="13"/>
      <c r="B18" s="19"/>
      <c r="C18" s="20"/>
      <c r="D18" s="21"/>
      <c r="E18" s="22"/>
      <c r="F18" s="22">
        <f t="shared" ref="F18:F21" si="0">D18*0.01</f>
        <v>0</v>
      </c>
      <c r="G18" s="23">
        <f>F18/'Anl 1a'!$D$26</f>
        <v>0</v>
      </c>
      <c r="H18" s="18"/>
      <c r="I18" s="65"/>
    </row>
    <row r="19" spans="1:9" x14ac:dyDescent="0.2">
      <c r="A19" s="13"/>
      <c r="B19" s="19"/>
      <c r="C19" s="20"/>
      <c r="D19" s="21"/>
      <c r="E19" s="22"/>
      <c r="F19" s="22">
        <f t="shared" si="0"/>
        <v>0</v>
      </c>
      <c r="G19" s="23">
        <f>F19/'Anl 1a'!$D$26</f>
        <v>0</v>
      </c>
      <c r="H19" s="18"/>
      <c r="I19" s="65"/>
    </row>
    <row r="20" spans="1:9" x14ac:dyDescent="0.2">
      <c r="A20" s="13"/>
      <c r="B20" s="19"/>
      <c r="C20" s="20"/>
      <c r="D20" s="21"/>
      <c r="E20" s="22"/>
      <c r="F20" s="22">
        <f t="shared" si="0"/>
        <v>0</v>
      </c>
      <c r="G20" s="23">
        <f>F20/'Anl 1a'!$D$26</f>
        <v>0</v>
      </c>
      <c r="H20" s="18"/>
      <c r="I20" s="65"/>
    </row>
    <row r="21" spans="1:9" x14ac:dyDescent="0.2">
      <c r="A21" s="13"/>
      <c r="B21" s="19"/>
      <c r="C21" s="20"/>
      <c r="D21" s="21"/>
      <c r="E21" s="22"/>
      <c r="F21" s="22">
        <f t="shared" si="0"/>
        <v>0</v>
      </c>
      <c r="G21" s="23">
        <f>F21/'Anl 1a'!$D$26</f>
        <v>0</v>
      </c>
      <c r="H21" s="18"/>
      <c r="I21" s="65"/>
    </row>
    <row r="22" spans="1:9" ht="16.75" customHeight="1" x14ac:dyDescent="0.2">
      <c r="A22" s="13"/>
      <c r="B22" s="24"/>
      <c r="C22" s="9"/>
      <c r="D22" s="25"/>
      <c r="E22" s="26"/>
      <c r="F22" s="26"/>
      <c r="G22" s="27"/>
      <c r="H22" s="18"/>
      <c r="I22" s="65"/>
    </row>
    <row r="23" spans="1:9" ht="14.1" customHeight="1" x14ac:dyDescent="0.2">
      <c r="A23" s="28"/>
      <c r="B23" s="29" t="s">
        <v>64</v>
      </c>
      <c r="C23" s="30"/>
      <c r="D23" s="31"/>
      <c r="E23" s="32"/>
      <c r="F23" s="23">
        <f>SUM(F16:F21)</f>
        <v>0</v>
      </c>
      <c r="G23" s="23">
        <f>F23/'Anl 1a'!$D$26</f>
        <v>0</v>
      </c>
      <c r="H23" s="18"/>
      <c r="I23" s="65"/>
    </row>
    <row r="24" spans="1:9" ht="14.1" customHeight="1" x14ac:dyDescent="0.2">
      <c r="A24" s="33"/>
      <c r="B24" s="34"/>
      <c r="C24" s="35"/>
      <c r="D24" s="36"/>
      <c r="E24" s="37"/>
      <c r="F24" s="37"/>
      <c r="G24" s="37"/>
      <c r="H24" s="18"/>
      <c r="I24" s="65"/>
    </row>
    <row r="25" spans="1:9" ht="18" customHeight="1" x14ac:dyDescent="0.2">
      <c r="A25" s="38"/>
      <c r="B25" s="39" t="s">
        <v>65</v>
      </c>
      <c r="C25" s="40"/>
      <c r="D25" s="41"/>
      <c r="E25" s="41"/>
      <c r="F25" s="41"/>
      <c r="G25" s="42"/>
      <c r="H25" s="18"/>
      <c r="I25" s="65"/>
    </row>
    <row r="26" spans="1:9" ht="75.150000000000006" x14ac:dyDescent="0.2">
      <c r="A26" s="13"/>
      <c r="B26" s="43" t="s">
        <v>66</v>
      </c>
      <c r="C26" s="15" t="s">
        <v>55</v>
      </c>
      <c r="D26" s="16" t="s">
        <v>56</v>
      </c>
      <c r="E26" s="17"/>
      <c r="F26" s="17" t="s">
        <v>67</v>
      </c>
      <c r="G26" s="179" t="s">
        <v>127</v>
      </c>
      <c r="H26" s="18"/>
      <c r="I26" s="65"/>
    </row>
    <row r="27" spans="1:9" x14ac:dyDescent="0.2">
      <c r="A27" s="13"/>
      <c r="B27" s="19"/>
      <c r="C27" s="20"/>
      <c r="D27" s="21"/>
      <c r="E27" s="44"/>
      <c r="F27" s="22"/>
      <c r="G27" s="23">
        <f>F27/'Anl 1a'!$D$26</f>
        <v>0</v>
      </c>
      <c r="H27" s="18"/>
      <c r="I27" s="65"/>
    </row>
    <row r="28" spans="1:9" x14ac:dyDescent="0.2">
      <c r="A28" s="13"/>
      <c r="B28" s="19"/>
      <c r="C28" s="20"/>
      <c r="D28" s="21"/>
      <c r="E28" s="44"/>
      <c r="F28" s="22">
        <f t="shared" ref="F28:F32" si="1">D28*0.01</f>
        <v>0</v>
      </c>
      <c r="G28" s="23">
        <f>F28/'Anl 1a'!$D$26</f>
        <v>0</v>
      </c>
      <c r="H28" s="18"/>
      <c r="I28" s="65"/>
    </row>
    <row r="29" spans="1:9" x14ac:dyDescent="0.2">
      <c r="A29" s="13"/>
      <c r="B29" s="19"/>
      <c r="C29" s="20"/>
      <c r="D29" s="21"/>
      <c r="E29" s="44"/>
      <c r="F29" s="22">
        <f t="shared" si="1"/>
        <v>0</v>
      </c>
      <c r="G29" s="23">
        <f>F29/'Anl 1a'!$D$26</f>
        <v>0</v>
      </c>
      <c r="H29" s="18"/>
      <c r="I29" s="65"/>
    </row>
    <row r="30" spans="1:9" x14ac:dyDescent="0.2">
      <c r="A30" s="13"/>
      <c r="B30" s="19"/>
      <c r="C30" s="20"/>
      <c r="D30" s="21"/>
      <c r="E30" s="44"/>
      <c r="F30" s="22">
        <f t="shared" si="1"/>
        <v>0</v>
      </c>
      <c r="G30" s="23">
        <f>F30/'Anl 1a'!$D$26</f>
        <v>0</v>
      </c>
      <c r="H30" s="18"/>
      <c r="I30" s="65"/>
    </row>
    <row r="31" spans="1:9" x14ac:dyDescent="0.2">
      <c r="A31" s="13"/>
      <c r="B31" s="19"/>
      <c r="C31" s="20"/>
      <c r="D31" s="21"/>
      <c r="E31" s="44"/>
      <c r="F31" s="22">
        <f t="shared" si="1"/>
        <v>0</v>
      </c>
      <c r="G31" s="23">
        <f>F31/'Anl 1a'!$D$26</f>
        <v>0</v>
      </c>
      <c r="H31" s="18"/>
      <c r="I31" s="65"/>
    </row>
    <row r="32" spans="1:9" x14ac:dyDescent="0.2">
      <c r="A32" s="13"/>
      <c r="B32" s="19"/>
      <c r="C32" s="20"/>
      <c r="D32" s="21"/>
      <c r="E32" s="44"/>
      <c r="F32" s="22">
        <f t="shared" si="1"/>
        <v>0</v>
      </c>
      <c r="G32" s="23">
        <f>F32/'Anl 1a'!$D$26</f>
        <v>0</v>
      </c>
      <c r="H32" s="18"/>
      <c r="I32" s="65"/>
    </row>
    <row r="33" spans="1:9" ht="16.75" customHeight="1" x14ac:dyDescent="0.2">
      <c r="A33" s="13"/>
      <c r="B33" s="24"/>
      <c r="C33" s="9"/>
      <c r="D33" s="25"/>
      <c r="E33" s="26"/>
      <c r="F33" s="26"/>
      <c r="G33" s="27"/>
      <c r="H33" s="18"/>
      <c r="I33" s="65"/>
    </row>
    <row r="34" spans="1:9" ht="14.1" customHeight="1" x14ac:dyDescent="0.2">
      <c r="A34" s="28"/>
      <c r="B34" s="29" t="s">
        <v>68</v>
      </c>
      <c r="C34" s="30"/>
      <c r="D34" s="31"/>
      <c r="E34" s="32"/>
      <c r="F34" s="23">
        <f>SUM(F27:F32)</f>
        <v>0</v>
      </c>
      <c r="G34" s="23">
        <f>F34/'Anl 1a'!$D$26</f>
        <v>0</v>
      </c>
      <c r="H34" s="18"/>
      <c r="I34" s="65"/>
    </row>
    <row r="35" spans="1:9" ht="14.1" customHeight="1" x14ac:dyDescent="0.2">
      <c r="A35" s="33"/>
      <c r="B35" s="34"/>
      <c r="C35" s="35"/>
      <c r="D35" s="36"/>
      <c r="E35" s="37"/>
      <c r="F35" s="37"/>
      <c r="G35" s="37"/>
      <c r="H35" s="18"/>
      <c r="I35" s="65"/>
    </row>
    <row r="36" spans="1:9" ht="18" customHeight="1" x14ac:dyDescent="0.2">
      <c r="A36" s="38"/>
      <c r="B36" s="39" t="s">
        <v>69</v>
      </c>
      <c r="C36" s="40"/>
      <c r="D36" s="41"/>
      <c r="E36" s="41"/>
      <c r="F36" s="41"/>
      <c r="G36" s="42"/>
      <c r="H36" s="18"/>
      <c r="I36" s="65"/>
    </row>
    <row r="37" spans="1:9" ht="90.2" x14ac:dyDescent="0.2">
      <c r="A37" s="13"/>
      <c r="B37" s="43" t="s">
        <v>70</v>
      </c>
      <c r="C37" s="15" t="s">
        <v>55</v>
      </c>
      <c r="D37" s="16" t="s">
        <v>56</v>
      </c>
      <c r="E37" s="17"/>
      <c r="F37" s="17" t="s">
        <v>58</v>
      </c>
      <c r="G37" s="179" t="s">
        <v>127</v>
      </c>
      <c r="H37" s="18"/>
      <c r="I37" s="65"/>
    </row>
    <row r="38" spans="1:9" x14ac:dyDescent="0.2">
      <c r="A38" s="13"/>
      <c r="B38" s="45"/>
      <c r="C38" s="20"/>
      <c r="D38" s="21"/>
      <c r="E38" s="22"/>
      <c r="F38" s="22"/>
      <c r="G38" s="23">
        <f>F38/'Anl 1a'!$D$26</f>
        <v>0</v>
      </c>
      <c r="H38" s="18"/>
      <c r="I38" s="65"/>
    </row>
    <row r="39" spans="1:9" x14ac:dyDescent="0.2">
      <c r="A39" s="13"/>
      <c r="B39" s="19"/>
      <c r="C39" s="20"/>
      <c r="D39" s="21"/>
      <c r="E39" s="22"/>
      <c r="F39" s="22">
        <f t="shared" ref="F39:F48" si="2">D39*0.01</f>
        <v>0</v>
      </c>
      <c r="G39" s="23">
        <f>F39/'Anl 1a'!$D$26</f>
        <v>0</v>
      </c>
      <c r="H39" s="18"/>
      <c r="I39" s="65"/>
    </row>
    <row r="40" spans="1:9" x14ac:dyDescent="0.2">
      <c r="A40" s="13"/>
      <c r="B40" s="19"/>
      <c r="C40" s="20"/>
      <c r="D40" s="21"/>
      <c r="E40" s="22"/>
      <c r="F40" s="22">
        <f t="shared" si="2"/>
        <v>0</v>
      </c>
      <c r="G40" s="23">
        <f>F40/'Anl 1a'!$D$26</f>
        <v>0</v>
      </c>
      <c r="H40" s="18"/>
      <c r="I40" s="65"/>
    </row>
    <row r="41" spans="1:9" x14ac:dyDescent="0.2">
      <c r="A41" s="13"/>
      <c r="B41" s="19"/>
      <c r="C41" s="20"/>
      <c r="D41" s="21"/>
      <c r="E41" s="22"/>
      <c r="F41" s="22">
        <f t="shared" si="2"/>
        <v>0</v>
      </c>
      <c r="G41" s="23">
        <f>F41/'Anl 1a'!$D$26</f>
        <v>0</v>
      </c>
      <c r="H41" s="18"/>
      <c r="I41" s="65"/>
    </row>
    <row r="42" spans="1:9" x14ac:dyDescent="0.2">
      <c r="A42" s="13"/>
      <c r="B42" s="19"/>
      <c r="C42" s="20"/>
      <c r="D42" s="21"/>
      <c r="E42" s="22"/>
      <c r="F42" s="22">
        <f t="shared" si="2"/>
        <v>0</v>
      </c>
      <c r="G42" s="23">
        <f>F42/'Anl 1a'!$D$26</f>
        <v>0</v>
      </c>
      <c r="H42" s="18"/>
      <c r="I42" s="65"/>
    </row>
    <row r="43" spans="1:9" x14ac:dyDescent="0.2">
      <c r="A43" s="13"/>
      <c r="B43" s="19"/>
      <c r="C43" s="20"/>
      <c r="D43" s="21"/>
      <c r="E43" s="22"/>
      <c r="F43" s="22">
        <f t="shared" si="2"/>
        <v>0</v>
      </c>
      <c r="G43" s="23">
        <f>F43/'Anl 1a'!$D$26</f>
        <v>0</v>
      </c>
      <c r="H43" s="18"/>
      <c r="I43" s="65"/>
    </row>
    <row r="44" spans="1:9" x14ac:dyDescent="0.2">
      <c r="A44" s="13"/>
      <c r="B44" s="19"/>
      <c r="C44" s="20"/>
      <c r="D44" s="21"/>
      <c r="E44" s="22"/>
      <c r="F44" s="22">
        <f t="shared" si="2"/>
        <v>0</v>
      </c>
      <c r="G44" s="23">
        <f>F44/'Anl 1a'!$D$26</f>
        <v>0</v>
      </c>
      <c r="H44" s="18"/>
      <c r="I44" s="65"/>
    </row>
    <row r="45" spans="1:9" x14ac:dyDescent="0.2">
      <c r="A45" s="13"/>
      <c r="B45" s="19"/>
      <c r="C45" s="20"/>
      <c r="D45" s="21"/>
      <c r="E45" s="22"/>
      <c r="F45" s="22">
        <f t="shared" si="2"/>
        <v>0</v>
      </c>
      <c r="G45" s="23">
        <f>F45/'Anl 1a'!$D$26</f>
        <v>0</v>
      </c>
      <c r="H45" s="18"/>
      <c r="I45" s="65"/>
    </row>
    <row r="46" spans="1:9" x14ac:dyDescent="0.2">
      <c r="A46" s="13"/>
      <c r="B46" s="19"/>
      <c r="C46" s="20"/>
      <c r="D46" s="21"/>
      <c r="E46" s="22"/>
      <c r="F46" s="22">
        <f t="shared" si="2"/>
        <v>0</v>
      </c>
      <c r="G46" s="23">
        <f>F46/'Anl 1a'!$D$26</f>
        <v>0</v>
      </c>
      <c r="H46" s="18"/>
      <c r="I46" s="65"/>
    </row>
    <row r="47" spans="1:9" x14ac:dyDescent="0.2">
      <c r="A47" s="13"/>
      <c r="B47" s="19"/>
      <c r="C47" s="20"/>
      <c r="D47" s="21"/>
      <c r="E47" s="22"/>
      <c r="F47" s="22">
        <f t="shared" si="2"/>
        <v>0</v>
      </c>
      <c r="G47" s="23">
        <f>F47/'Anl 1a'!$D$26</f>
        <v>0</v>
      </c>
      <c r="H47" s="18"/>
      <c r="I47" s="65"/>
    </row>
    <row r="48" spans="1:9" x14ac:dyDescent="0.2">
      <c r="A48" s="13"/>
      <c r="B48" s="19"/>
      <c r="C48" s="20"/>
      <c r="D48" s="21"/>
      <c r="E48" s="22"/>
      <c r="F48" s="22">
        <f t="shared" si="2"/>
        <v>0</v>
      </c>
      <c r="G48" s="23">
        <f>F48/'Anl 1a'!$D$26</f>
        <v>0</v>
      </c>
      <c r="H48" s="18"/>
      <c r="I48" s="65"/>
    </row>
    <row r="49" spans="1:9" x14ac:dyDescent="0.2">
      <c r="A49" s="13"/>
      <c r="B49" s="46"/>
      <c r="C49" s="40"/>
      <c r="D49" s="47"/>
      <c r="E49" s="48"/>
      <c r="F49" s="48"/>
      <c r="G49" s="49"/>
      <c r="H49" s="18"/>
      <c r="I49" s="65"/>
    </row>
    <row r="50" spans="1:9" ht="15.65" thickBot="1" x14ac:dyDescent="0.25">
      <c r="A50" s="50"/>
      <c r="B50" s="51" t="s">
        <v>71</v>
      </c>
      <c r="C50" s="52"/>
      <c r="D50" s="53"/>
      <c r="E50" s="54"/>
      <c r="F50" s="55">
        <f>SUM(F38:F48)</f>
        <v>0</v>
      </c>
      <c r="G50" s="23">
        <f>F50/'Anl 1a'!$D$26</f>
        <v>0</v>
      </c>
      <c r="H50" s="56"/>
      <c r="I50" s="65"/>
    </row>
    <row r="51" spans="1:9" x14ac:dyDescent="0.2">
      <c r="A51" s="121"/>
      <c r="B51" s="122"/>
      <c r="C51" s="123"/>
      <c r="D51" s="617"/>
      <c r="E51" s="618"/>
      <c r="F51" s="618"/>
      <c r="G51" s="618"/>
      <c r="H51" s="618"/>
      <c r="I51" s="65"/>
    </row>
    <row r="52" spans="1:9" x14ac:dyDescent="0.2">
      <c r="A52" s="121"/>
      <c r="B52" s="122"/>
      <c r="C52" s="123"/>
      <c r="D52" s="617"/>
      <c r="E52" s="618"/>
      <c r="F52" s="618"/>
      <c r="G52" s="618"/>
      <c r="H52" s="618"/>
      <c r="I52" s="65"/>
    </row>
    <row r="53" spans="1:9" x14ac:dyDescent="0.2">
      <c r="A53" s="79"/>
      <c r="B53" s="79"/>
      <c r="C53" s="79"/>
      <c r="D53" s="619"/>
      <c r="E53" s="619"/>
      <c r="F53" s="619"/>
      <c r="G53" s="619"/>
      <c r="H53" s="619"/>
      <c r="I53" s="65"/>
    </row>
    <row r="54" spans="1:9" ht="16.75" customHeight="1" x14ac:dyDescent="0.2">
      <c r="A54" s="65"/>
      <c r="B54" s="65"/>
      <c r="C54" s="65"/>
      <c r="D54" s="620"/>
      <c r="E54" s="620"/>
      <c r="F54" s="620"/>
      <c r="G54" s="620"/>
      <c r="H54" s="620"/>
      <c r="I54" s="65"/>
    </row>
    <row r="55" spans="1:9" ht="14.1" customHeight="1" x14ac:dyDescent="0.2">
      <c r="A55" s="65"/>
      <c r="B55" s="65"/>
      <c r="C55" s="65"/>
      <c r="D55" s="620"/>
      <c r="E55" s="620"/>
      <c r="F55" s="620"/>
      <c r="G55" s="620"/>
      <c r="H55" s="620"/>
      <c r="I55" s="65"/>
    </row>
    <row r="56" spans="1:9" ht="14.1" customHeight="1" x14ac:dyDescent="0.2"/>
    <row r="57" spans="1:9" ht="14.1" customHeight="1" x14ac:dyDescent="0.2"/>
  </sheetData>
  <sheetProtection algorithmName="SHA-512" hashValue="+O+80/V7Xzs4f4xB+ylm/7z1YLMOCFhH28F386mHaG7TcnIU2ImgElRlfejNXK66FWjLX3cBLMBf2d6HrLpsww==" saltValue="68g2xxMKlUdVDt+b+/DQUQ==" spinCount="100000" sheet="1" formatCells="0" insertRows="0"/>
  <mergeCells count="2">
    <mergeCell ref="F1:G2"/>
    <mergeCell ref="H1:H2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  <headerFooter>
    <oddHeader>&amp;LAnlage 1.3.1 zur  RL für Entgeltvereinbarungen SGB VIII FLS</oddHeader>
  </headerFooter>
  <rowBreaks count="1" manualBreakCount="1">
    <brk id="23" max="16383" man="1"/>
  </rowBreaks>
  <colBreaks count="1" manualBreakCount="1">
    <brk id="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M72"/>
  <sheetViews>
    <sheetView showGridLines="0" showZeros="0" zoomScale="70" zoomScaleNormal="70" zoomScalePageLayoutView="70" workbookViewId="0">
      <selection activeCell="D9" sqref="D9"/>
    </sheetView>
  </sheetViews>
  <sheetFormatPr baseColWidth="10" defaultColWidth="14.33203125" defaultRowHeight="15.05" x14ac:dyDescent="0.2"/>
  <cols>
    <col min="1" max="1" width="5.6640625" style="8" customWidth="1"/>
    <col min="2" max="2" width="25.33203125" style="8" customWidth="1"/>
    <col min="3" max="3" width="17.44140625" style="8" customWidth="1"/>
    <col min="4" max="4" width="15.109375" style="61" customWidth="1"/>
    <col min="5" max="5" width="10.88671875" style="61" customWidth="1"/>
    <col min="6" max="6" width="13.109375" style="62" customWidth="1"/>
    <col min="7" max="7" width="15.33203125" style="62" customWidth="1"/>
    <col min="8" max="8" width="8.6640625" style="63" customWidth="1"/>
    <col min="9" max="9" width="12.33203125" style="62" bestFit="1" customWidth="1"/>
    <col min="10" max="10" width="12.33203125" style="62" customWidth="1"/>
    <col min="11" max="11" width="30.44140625" style="62" customWidth="1"/>
    <col min="12" max="16384" width="14.33203125" style="8"/>
  </cols>
  <sheetData>
    <row r="1" spans="1:13" ht="14.4" customHeight="1" x14ac:dyDescent="0.3">
      <c r="A1" s="4" t="s">
        <v>263</v>
      </c>
      <c r="B1" s="5"/>
      <c r="C1" s="5"/>
      <c r="D1" s="485"/>
      <c r="E1" s="485"/>
      <c r="F1" s="169"/>
      <c r="G1" s="169"/>
      <c r="H1" s="486"/>
      <c r="I1" s="703" t="s">
        <v>98</v>
      </c>
      <c r="J1" s="703"/>
      <c r="K1" s="705" t="s">
        <v>72</v>
      </c>
    </row>
    <row r="2" spans="1:13" ht="15.65" thickBot="1" x14ac:dyDescent="0.35">
      <c r="A2" s="477"/>
      <c r="B2" s="479"/>
      <c r="C2" s="479"/>
      <c r="D2" s="487"/>
      <c r="E2" s="487"/>
      <c r="F2" s="488"/>
      <c r="G2" s="488"/>
      <c r="H2" s="489"/>
      <c r="I2" s="704"/>
      <c r="J2" s="704"/>
      <c r="K2" s="706"/>
      <c r="L2" s="65"/>
      <c r="M2" s="65"/>
    </row>
    <row r="3" spans="1:13" ht="18" customHeight="1" x14ac:dyDescent="0.2">
      <c r="A3" s="67"/>
      <c r="B3" s="474" t="s">
        <v>73</v>
      </c>
      <c r="C3" s="9"/>
      <c r="D3" s="482"/>
      <c r="E3" s="482"/>
      <c r="F3" s="134"/>
      <c r="G3" s="134"/>
      <c r="H3" s="483"/>
      <c r="I3" s="707"/>
      <c r="J3" s="707"/>
      <c r="K3" s="484"/>
      <c r="L3" s="65"/>
      <c r="M3" s="65"/>
    </row>
    <row r="4" spans="1:13" ht="60.1" x14ac:dyDescent="0.2">
      <c r="A4" s="67"/>
      <c r="B4" s="43" t="s">
        <v>74</v>
      </c>
      <c r="C4" s="68" t="s">
        <v>75</v>
      </c>
      <c r="D4" s="69" t="s">
        <v>76</v>
      </c>
      <c r="E4" s="70" t="s">
        <v>77</v>
      </c>
      <c r="F4" s="17" t="s">
        <v>78</v>
      </c>
      <c r="G4" s="17" t="s">
        <v>79</v>
      </c>
      <c r="H4" s="71" t="s">
        <v>80</v>
      </c>
      <c r="I4" s="17" t="s">
        <v>81</v>
      </c>
      <c r="J4" s="179" t="s">
        <v>127</v>
      </c>
      <c r="K4" s="72"/>
      <c r="L4" s="65"/>
      <c r="M4" s="65"/>
    </row>
    <row r="5" spans="1:13" x14ac:dyDescent="0.2">
      <c r="A5" s="67"/>
      <c r="B5" s="19"/>
      <c r="C5" s="20"/>
      <c r="D5" s="73"/>
      <c r="E5" s="74"/>
      <c r="F5" s="75"/>
      <c r="G5" s="75"/>
      <c r="H5" s="76"/>
      <c r="I5" s="75"/>
      <c r="J5" s="77">
        <f>I5/'Anl 1a'!$D$26</f>
        <v>0</v>
      </c>
      <c r="K5" s="72"/>
      <c r="L5" s="65"/>
      <c r="M5" s="65"/>
    </row>
    <row r="6" spans="1:13" x14ac:dyDescent="0.2">
      <c r="A6" s="67"/>
      <c r="B6" s="19"/>
      <c r="C6" s="20"/>
      <c r="D6" s="73"/>
      <c r="E6" s="74"/>
      <c r="F6" s="75"/>
      <c r="G6" s="75"/>
      <c r="H6" s="76"/>
      <c r="I6" s="75">
        <f t="shared" ref="I6:I14" si="0">G6*H6</f>
        <v>0</v>
      </c>
      <c r="J6" s="77">
        <f>I6/'Anl 1a'!$D$26</f>
        <v>0</v>
      </c>
      <c r="K6" s="72"/>
      <c r="L6" s="65"/>
      <c r="M6" s="65"/>
    </row>
    <row r="7" spans="1:13" x14ac:dyDescent="0.2">
      <c r="A7" s="67"/>
      <c r="B7" s="19"/>
      <c r="C7" s="20"/>
      <c r="D7" s="73"/>
      <c r="E7" s="74"/>
      <c r="F7" s="75"/>
      <c r="G7" s="75"/>
      <c r="H7" s="76"/>
      <c r="I7" s="75">
        <f t="shared" si="0"/>
        <v>0</v>
      </c>
      <c r="J7" s="77">
        <f>I7/'Anl 1a'!$D$26</f>
        <v>0</v>
      </c>
      <c r="K7" s="72"/>
      <c r="L7" s="65"/>
      <c r="M7" s="65"/>
    </row>
    <row r="8" spans="1:13" x14ac:dyDescent="0.2">
      <c r="A8" s="67"/>
      <c r="B8" s="19"/>
      <c r="C8" s="20"/>
      <c r="D8" s="73"/>
      <c r="E8" s="74"/>
      <c r="F8" s="75"/>
      <c r="G8" s="75"/>
      <c r="H8" s="76"/>
      <c r="I8" s="75">
        <f t="shared" si="0"/>
        <v>0</v>
      </c>
      <c r="J8" s="77">
        <f>I8/'Anl 1a'!$D$26</f>
        <v>0</v>
      </c>
      <c r="K8" s="72"/>
      <c r="L8" s="65"/>
      <c r="M8" s="65"/>
    </row>
    <row r="9" spans="1:13" x14ac:dyDescent="0.2">
      <c r="A9" s="67"/>
      <c r="B9" s="19"/>
      <c r="C9" s="20"/>
      <c r="D9" s="73"/>
      <c r="E9" s="74"/>
      <c r="F9" s="75"/>
      <c r="G9" s="75"/>
      <c r="H9" s="76"/>
      <c r="I9" s="75">
        <f t="shared" si="0"/>
        <v>0</v>
      </c>
      <c r="J9" s="77">
        <f>I9/'Anl 1a'!$D$26</f>
        <v>0</v>
      </c>
      <c r="K9" s="72"/>
      <c r="L9" s="65"/>
      <c r="M9" s="65"/>
    </row>
    <row r="10" spans="1:13" x14ac:dyDescent="0.2">
      <c r="A10" s="67"/>
      <c r="B10" s="19"/>
      <c r="C10" s="20"/>
      <c r="D10" s="73"/>
      <c r="E10" s="74"/>
      <c r="F10" s="75"/>
      <c r="G10" s="75"/>
      <c r="H10" s="76"/>
      <c r="I10" s="75">
        <f t="shared" si="0"/>
        <v>0</v>
      </c>
      <c r="J10" s="77">
        <f>I10/'Anl 1a'!$D$26</f>
        <v>0</v>
      </c>
      <c r="K10" s="72"/>
      <c r="L10" s="65"/>
      <c r="M10" s="65"/>
    </row>
    <row r="11" spans="1:13" x14ac:dyDescent="0.2">
      <c r="A11" s="67"/>
      <c r="B11" s="19"/>
      <c r="C11" s="20"/>
      <c r="D11" s="73"/>
      <c r="E11" s="74"/>
      <c r="F11" s="75"/>
      <c r="G11" s="75"/>
      <c r="H11" s="76"/>
      <c r="I11" s="75">
        <f t="shared" si="0"/>
        <v>0</v>
      </c>
      <c r="J11" s="77">
        <f>I11/'Anl 1a'!$D$26</f>
        <v>0</v>
      </c>
      <c r="K11" s="72"/>
      <c r="L11" s="65"/>
      <c r="M11" s="65"/>
    </row>
    <row r="12" spans="1:13" x14ac:dyDescent="0.2">
      <c r="A12" s="67"/>
      <c r="B12" s="19"/>
      <c r="C12" s="20"/>
      <c r="D12" s="73"/>
      <c r="E12" s="74"/>
      <c r="F12" s="75"/>
      <c r="G12" s="75"/>
      <c r="H12" s="76"/>
      <c r="I12" s="75">
        <f t="shared" si="0"/>
        <v>0</v>
      </c>
      <c r="J12" s="77">
        <f>I12/'Anl 1a'!$D$26</f>
        <v>0</v>
      </c>
      <c r="K12" s="72"/>
      <c r="L12" s="65"/>
      <c r="M12" s="65"/>
    </row>
    <row r="13" spans="1:13" x14ac:dyDescent="0.2">
      <c r="A13" s="67"/>
      <c r="B13" s="19"/>
      <c r="C13" s="20"/>
      <c r="D13" s="73"/>
      <c r="E13" s="74"/>
      <c r="F13" s="75"/>
      <c r="G13" s="75"/>
      <c r="H13" s="76"/>
      <c r="I13" s="75">
        <f t="shared" si="0"/>
        <v>0</v>
      </c>
      <c r="J13" s="77">
        <f>I13/'Anl 1a'!$D$26</f>
        <v>0</v>
      </c>
      <c r="K13" s="72"/>
      <c r="L13" s="65"/>
      <c r="M13" s="65"/>
    </row>
    <row r="14" spans="1:13" x14ac:dyDescent="0.2">
      <c r="A14" s="67"/>
      <c r="B14" s="19"/>
      <c r="C14" s="20"/>
      <c r="D14" s="73"/>
      <c r="E14" s="74"/>
      <c r="F14" s="75"/>
      <c r="G14" s="75"/>
      <c r="H14" s="76"/>
      <c r="I14" s="75">
        <f t="shared" si="0"/>
        <v>0</v>
      </c>
      <c r="J14" s="77">
        <f>I14/'Anl 1a'!$D$26</f>
        <v>0</v>
      </c>
      <c r="K14" s="72"/>
      <c r="L14" s="65"/>
      <c r="M14" s="65"/>
    </row>
    <row r="15" spans="1:13" ht="16.75" customHeight="1" x14ac:dyDescent="0.2">
      <c r="A15" s="67"/>
      <c r="B15" s="78"/>
      <c r="C15" s="79"/>
      <c r="D15" s="80"/>
      <c r="E15" s="81"/>
      <c r="F15" s="82"/>
      <c r="G15" s="82"/>
      <c r="H15" s="83"/>
      <c r="I15" s="82"/>
      <c r="J15" s="84"/>
      <c r="K15" s="86"/>
      <c r="L15" s="65"/>
      <c r="M15" s="65"/>
    </row>
    <row r="16" spans="1:13" ht="14.1" customHeight="1" x14ac:dyDescent="0.2">
      <c r="A16" s="87"/>
      <c r="B16" s="29" t="s">
        <v>82</v>
      </c>
      <c r="C16" s="88"/>
      <c r="D16" s="89"/>
      <c r="E16" s="89"/>
      <c r="F16" s="90"/>
      <c r="G16" s="90"/>
      <c r="H16" s="91"/>
      <c r="I16" s="92">
        <f>SUM(I5:I14)</f>
        <v>0</v>
      </c>
      <c r="J16" s="92">
        <f>I16/'Anl 1a'!$D$26</f>
        <v>0</v>
      </c>
      <c r="K16" s="72"/>
      <c r="L16" s="65"/>
      <c r="M16" s="65"/>
    </row>
    <row r="17" spans="1:13" x14ac:dyDescent="0.2">
      <c r="A17" s="93"/>
      <c r="B17" s="94"/>
      <c r="C17" s="95"/>
      <c r="D17" s="96"/>
      <c r="E17" s="97"/>
      <c r="F17" s="98"/>
      <c r="G17" s="98"/>
      <c r="H17" s="99"/>
      <c r="I17" s="98"/>
      <c r="J17" s="98"/>
      <c r="K17" s="86"/>
      <c r="L17" s="65"/>
      <c r="M17" s="65"/>
    </row>
    <row r="18" spans="1:13" ht="18" customHeight="1" x14ac:dyDescent="0.2">
      <c r="A18" s="66"/>
      <c r="B18" s="100" t="s">
        <v>83</v>
      </c>
      <c r="C18" s="101"/>
      <c r="D18" s="102"/>
      <c r="E18" s="102"/>
      <c r="F18" s="103"/>
      <c r="G18" s="103"/>
      <c r="H18" s="104"/>
      <c r="I18" s="103"/>
      <c r="J18" s="105"/>
      <c r="K18" s="106"/>
      <c r="L18" s="65"/>
      <c r="M18" s="65"/>
    </row>
    <row r="19" spans="1:13" ht="60.1" x14ac:dyDescent="0.2">
      <c r="A19" s="67"/>
      <c r="B19" s="107" t="s">
        <v>74</v>
      </c>
      <c r="C19" s="108" t="s">
        <v>75</v>
      </c>
      <c r="D19" s="109" t="s">
        <v>76</v>
      </c>
      <c r="E19" s="110" t="s">
        <v>77</v>
      </c>
      <c r="F19" s="111" t="s">
        <v>78</v>
      </c>
      <c r="G19" s="111" t="s">
        <v>79</v>
      </c>
      <c r="H19" s="112" t="s">
        <v>80</v>
      </c>
      <c r="I19" s="111" t="s">
        <v>81</v>
      </c>
      <c r="J19" s="111" t="s">
        <v>59</v>
      </c>
      <c r="K19" s="64"/>
      <c r="L19" s="65"/>
      <c r="M19" s="65"/>
    </row>
    <row r="20" spans="1:13" x14ac:dyDescent="0.2">
      <c r="A20" s="67"/>
      <c r="B20" s="19"/>
      <c r="C20" s="20"/>
      <c r="D20" s="73"/>
      <c r="E20" s="74"/>
      <c r="F20" s="75"/>
      <c r="G20" s="75"/>
      <c r="H20" s="76"/>
      <c r="I20" s="75"/>
      <c r="J20" s="77">
        <f>I20/'Anl 1a'!$D$26</f>
        <v>0</v>
      </c>
      <c r="K20" s="72"/>
      <c r="L20" s="65"/>
      <c r="M20" s="65"/>
    </row>
    <row r="21" spans="1:13" x14ac:dyDescent="0.2">
      <c r="A21" s="67"/>
      <c r="B21" s="19"/>
      <c r="C21" s="20"/>
      <c r="D21" s="73"/>
      <c r="E21" s="74"/>
      <c r="F21" s="75"/>
      <c r="G21" s="75"/>
      <c r="H21" s="76"/>
      <c r="I21" s="75">
        <f t="shared" ref="I21:I29" si="1">G21*H21</f>
        <v>0</v>
      </c>
      <c r="J21" s="77">
        <f>I21/'Anl 1a'!$D$26</f>
        <v>0</v>
      </c>
      <c r="K21" s="72"/>
      <c r="L21" s="65"/>
      <c r="M21" s="65"/>
    </row>
    <row r="22" spans="1:13" x14ac:dyDescent="0.2">
      <c r="A22" s="67"/>
      <c r="B22" s="19"/>
      <c r="C22" s="20"/>
      <c r="D22" s="73"/>
      <c r="E22" s="74"/>
      <c r="F22" s="75"/>
      <c r="G22" s="75"/>
      <c r="H22" s="76"/>
      <c r="I22" s="75">
        <f t="shared" si="1"/>
        <v>0</v>
      </c>
      <c r="J22" s="77">
        <f>I22/'Anl 1a'!$D$26</f>
        <v>0</v>
      </c>
      <c r="K22" s="72"/>
      <c r="L22" s="65"/>
      <c r="M22" s="65"/>
    </row>
    <row r="23" spans="1:13" x14ac:dyDescent="0.2">
      <c r="A23" s="67"/>
      <c r="B23" s="19"/>
      <c r="C23" s="20"/>
      <c r="D23" s="73"/>
      <c r="E23" s="74"/>
      <c r="F23" s="75"/>
      <c r="G23" s="75"/>
      <c r="H23" s="76"/>
      <c r="I23" s="75">
        <f t="shared" si="1"/>
        <v>0</v>
      </c>
      <c r="J23" s="77">
        <f>I23/'Anl 1a'!$D$26</f>
        <v>0</v>
      </c>
      <c r="K23" s="72"/>
      <c r="L23" s="65"/>
      <c r="M23" s="65"/>
    </row>
    <row r="24" spans="1:13" x14ac:dyDescent="0.2">
      <c r="A24" s="67"/>
      <c r="B24" s="19"/>
      <c r="C24" s="20"/>
      <c r="D24" s="73"/>
      <c r="E24" s="74"/>
      <c r="F24" s="75"/>
      <c r="G24" s="75"/>
      <c r="H24" s="76"/>
      <c r="I24" s="75">
        <f t="shared" si="1"/>
        <v>0</v>
      </c>
      <c r="J24" s="77">
        <f>I24/'Anl 1a'!$D$26</f>
        <v>0</v>
      </c>
      <c r="K24" s="72"/>
      <c r="L24" s="65"/>
      <c r="M24" s="65"/>
    </row>
    <row r="25" spans="1:13" x14ac:dyDescent="0.2">
      <c r="A25" s="67"/>
      <c r="B25" s="19"/>
      <c r="C25" s="20"/>
      <c r="D25" s="73"/>
      <c r="E25" s="74"/>
      <c r="F25" s="75"/>
      <c r="G25" s="75"/>
      <c r="H25" s="76"/>
      <c r="I25" s="75">
        <f t="shared" si="1"/>
        <v>0</v>
      </c>
      <c r="J25" s="77">
        <f>I25/'Anl 1a'!$D$26</f>
        <v>0</v>
      </c>
      <c r="K25" s="72"/>
      <c r="L25" s="65"/>
      <c r="M25" s="65"/>
    </row>
    <row r="26" spans="1:13" x14ac:dyDescent="0.2">
      <c r="A26" s="67"/>
      <c r="B26" s="19"/>
      <c r="C26" s="20"/>
      <c r="D26" s="73"/>
      <c r="E26" s="74"/>
      <c r="F26" s="75"/>
      <c r="G26" s="75"/>
      <c r="H26" s="76"/>
      <c r="I26" s="75">
        <f t="shared" si="1"/>
        <v>0</v>
      </c>
      <c r="J26" s="77">
        <f>I26/'Anl 1a'!$D$26</f>
        <v>0</v>
      </c>
      <c r="K26" s="72"/>
      <c r="L26" s="65"/>
      <c r="M26" s="65"/>
    </row>
    <row r="27" spans="1:13" x14ac:dyDescent="0.2">
      <c r="A27" s="67"/>
      <c r="B27" s="19"/>
      <c r="C27" s="20"/>
      <c r="D27" s="73"/>
      <c r="E27" s="74"/>
      <c r="F27" s="75"/>
      <c r="G27" s="75"/>
      <c r="H27" s="76"/>
      <c r="I27" s="75">
        <f t="shared" si="1"/>
        <v>0</v>
      </c>
      <c r="J27" s="77">
        <f>I27/'Anl 1a'!$D$26</f>
        <v>0</v>
      </c>
      <c r="K27" s="72"/>
      <c r="L27" s="65"/>
      <c r="M27" s="65"/>
    </row>
    <row r="28" spans="1:13" x14ac:dyDescent="0.2">
      <c r="A28" s="67"/>
      <c r="B28" s="19"/>
      <c r="C28" s="20"/>
      <c r="D28" s="73"/>
      <c r="E28" s="74"/>
      <c r="F28" s="75"/>
      <c r="G28" s="75"/>
      <c r="H28" s="76"/>
      <c r="I28" s="75">
        <f t="shared" si="1"/>
        <v>0</v>
      </c>
      <c r="J28" s="77">
        <f>I28/'Anl 1a'!$D$26</f>
        <v>0</v>
      </c>
      <c r="K28" s="72"/>
      <c r="L28" s="65"/>
      <c r="M28" s="65"/>
    </row>
    <row r="29" spans="1:13" x14ac:dyDescent="0.2">
      <c r="A29" s="67"/>
      <c r="B29" s="19"/>
      <c r="C29" s="20"/>
      <c r="D29" s="73"/>
      <c r="E29" s="74"/>
      <c r="F29" s="75"/>
      <c r="G29" s="75"/>
      <c r="H29" s="76"/>
      <c r="I29" s="75">
        <f t="shared" si="1"/>
        <v>0</v>
      </c>
      <c r="J29" s="77">
        <f>I29/'Anl 1a'!$D$26</f>
        <v>0</v>
      </c>
      <c r="K29" s="72"/>
      <c r="L29" s="65"/>
      <c r="M29" s="65"/>
    </row>
    <row r="30" spans="1:13" ht="16.75" customHeight="1" x14ac:dyDescent="0.2">
      <c r="A30" s="67"/>
      <c r="B30" s="78"/>
      <c r="C30" s="79"/>
      <c r="D30" s="80"/>
      <c r="E30" s="81"/>
      <c r="F30" s="82"/>
      <c r="G30" s="82"/>
      <c r="H30" s="83"/>
      <c r="I30" s="82"/>
      <c r="J30" s="84"/>
      <c r="K30" s="86"/>
      <c r="L30" s="65"/>
      <c r="M30" s="65"/>
    </row>
    <row r="31" spans="1:13" ht="14.1" customHeight="1" x14ac:dyDescent="0.2">
      <c r="A31" s="87"/>
      <c r="B31" s="29" t="s">
        <v>84</v>
      </c>
      <c r="C31" s="88"/>
      <c r="D31" s="89"/>
      <c r="E31" s="89"/>
      <c r="F31" s="90"/>
      <c r="G31" s="90"/>
      <c r="H31" s="91"/>
      <c r="I31" s="92">
        <f>SUM(I20:I29)</f>
        <v>0</v>
      </c>
      <c r="J31" s="92">
        <f>I31/'Anl 1a'!$D$26</f>
        <v>0</v>
      </c>
      <c r="K31" s="72"/>
      <c r="L31" s="65"/>
      <c r="M31" s="65"/>
    </row>
    <row r="32" spans="1:13" ht="14.1" customHeight="1" x14ac:dyDescent="0.2">
      <c r="A32" s="93"/>
      <c r="B32" s="94"/>
      <c r="C32" s="95"/>
      <c r="D32" s="96"/>
      <c r="E32" s="97"/>
      <c r="F32" s="98"/>
      <c r="G32" s="98"/>
      <c r="H32" s="99"/>
      <c r="I32" s="98"/>
      <c r="J32" s="98"/>
      <c r="K32" s="86"/>
      <c r="L32" s="65"/>
      <c r="M32" s="65"/>
    </row>
    <row r="33" spans="1:13" ht="18" customHeight="1" x14ac:dyDescent="0.2">
      <c r="A33" s="66"/>
      <c r="B33" s="100" t="s">
        <v>85</v>
      </c>
      <c r="C33" s="101"/>
      <c r="D33" s="102"/>
      <c r="E33" s="102"/>
      <c r="F33" s="103"/>
      <c r="G33" s="103"/>
      <c r="H33" s="104"/>
      <c r="I33" s="103"/>
      <c r="J33" s="105"/>
      <c r="K33" s="106"/>
      <c r="L33" s="65"/>
      <c r="M33" s="65"/>
    </row>
    <row r="34" spans="1:13" ht="60.1" x14ac:dyDescent="0.2">
      <c r="A34" s="67"/>
      <c r="B34" s="107" t="s">
        <v>74</v>
      </c>
      <c r="C34" s="108" t="s">
        <v>75</v>
      </c>
      <c r="D34" s="109" t="s">
        <v>76</v>
      </c>
      <c r="E34" s="110" t="s">
        <v>77</v>
      </c>
      <c r="F34" s="111" t="s">
        <v>78</v>
      </c>
      <c r="G34" s="111" t="s">
        <v>79</v>
      </c>
      <c r="H34" s="112" t="s">
        <v>80</v>
      </c>
      <c r="I34" s="111" t="s">
        <v>81</v>
      </c>
      <c r="J34" s="179" t="s">
        <v>127</v>
      </c>
      <c r="K34" s="64"/>
      <c r="L34" s="65"/>
      <c r="M34" s="65"/>
    </row>
    <row r="35" spans="1:13" x14ac:dyDescent="0.2">
      <c r="A35" s="67"/>
      <c r="B35" s="19"/>
      <c r="C35" s="20"/>
      <c r="D35" s="73"/>
      <c r="E35" s="74"/>
      <c r="F35" s="75"/>
      <c r="G35" s="75"/>
      <c r="H35" s="76"/>
      <c r="I35" s="75"/>
      <c r="J35" s="77">
        <f>I35/'Anl 1a'!$D$26</f>
        <v>0</v>
      </c>
      <c r="K35" s="72"/>
      <c r="L35" s="65"/>
      <c r="M35" s="65"/>
    </row>
    <row r="36" spans="1:13" x14ac:dyDescent="0.2">
      <c r="A36" s="67"/>
      <c r="B36" s="19"/>
      <c r="C36" s="20"/>
      <c r="D36" s="73"/>
      <c r="E36" s="74"/>
      <c r="F36" s="75"/>
      <c r="G36" s="75"/>
      <c r="H36" s="76"/>
      <c r="I36" s="75">
        <f t="shared" ref="I36:I44" si="2">H36*G36</f>
        <v>0</v>
      </c>
      <c r="J36" s="77">
        <f>I36/'Anl 1a'!$D$26</f>
        <v>0</v>
      </c>
      <c r="K36" s="72"/>
      <c r="L36" s="65"/>
      <c r="M36" s="65"/>
    </row>
    <row r="37" spans="1:13" x14ac:dyDescent="0.2">
      <c r="A37" s="67"/>
      <c r="B37" s="19"/>
      <c r="C37" s="20"/>
      <c r="D37" s="73"/>
      <c r="E37" s="74"/>
      <c r="F37" s="75"/>
      <c r="G37" s="75"/>
      <c r="H37" s="76"/>
      <c r="I37" s="75">
        <f t="shared" si="2"/>
        <v>0</v>
      </c>
      <c r="J37" s="77">
        <f>I37/'Anl 1a'!$D$26</f>
        <v>0</v>
      </c>
      <c r="K37" s="72"/>
      <c r="L37" s="65"/>
      <c r="M37" s="65"/>
    </row>
    <row r="38" spans="1:13" x14ac:dyDescent="0.2">
      <c r="A38" s="67"/>
      <c r="B38" s="19"/>
      <c r="C38" s="20"/>
      <c r="D38" s="73"/>
      <c r="E38" s="74"/>
      <c r="F38" s="75"/>
      <c r="G38" s="75"/>
      <c r="H38" s="76"/>
      <c r="I38" s="75">
        <f t="shared" si="2"/>
        <v>0</v>
      </c>
      <c r="J38" s="77">
        <f>I38/'Anl 1a'!$D$26</f>
        <v>0</v>
      </c>
      <c r="K38" s="72"/>
      <c r="L38" s="65"/>
      <c r="M38" s="65"/>
    </row>
    <row r="39" spans="1:13" x14ac:dyDescent="0.2">
      <c r="A39" s="67"/>
      <c r="B39" s="19"/>
      <c r="C39" s="20"/>
      <c r="D39" s="73"/>
      <c r="E39" s="74"/>
      <c r="F39" s="75"/>
      <c r="G39" s="75"/>
      <c r="H39" s="76"/>
      <c r="I39" s="75">
        <f t="shared" si="2"/>
        <v>0</v>
      </c>
      <c r="J39" s="77">
        <f>I39/'Anl 1a'!$D$26</f>
        <v>0</v>
      </c>
      <c r="K39" s="72"/>
      <c r="L39" s="65"/>
      <c r="M39" s="65"/>
    </row>
    <row r="40" spans="1:13" x14ac:dyDescent="0.2">
      <c r="A40" s="67"/>
      <c r="B40" s="19"/>
      <c r="C40" s="20"/>
      <c r="D40" s="73"/>
      <c r="E40" s="74"/>
      <c r="F40" s="75"/>
      <c r="G40" s="75"/>
      <c r="H40" s="76"/>
      <c r="I40" s="75">
        <f t="shared" si="2"/>
        <v>0</v>
      </c>
      <c r="J40" s="77">
        <f>I40/'Anl 1a'!$D$26</f>
        <v>0</v>
      </c>
      <c r="K40" s="72"/>
      <c r="L40" s="65"/>
      <c r="M40" s="65"/>
    </row>
    <row r="41" spans="1:13" x14ac:dyDescent="0.2">
      <c r="A41" s="67"/>
      <c r="B41" s="19"/>
      <c r="C41" s="20"/>
      <c r="D41" s="73"/>
      <c r="E41" s="74"/>
      <c r="F41" s="75"/>
      <c r="G41" s="75"/>
      <c r="H41" s="76"/>
      <c r="I41" s="75">
        <f t="shared" si="2"/>
        <v>0</v>
      </c>
      <c r="J41" s="77">
        <f>I41/'Anl 1a'!$D$26</f>
        <v>0</v>
      </c>
      <c r="K41" s="72"/>
      <c r="L41" s="65"/>
      <c r="M41" s="65"/>
    </row>
    <row r="42" spans="1:13" x14ac:dyDescent="0.2">
      <c r="A42" s="67"/>
      <c r="B42" s="19"/>
      <c r="C42" s="20"/>
      <c r="D42" s="73"/>
      <c r="E42" s="74"/>
      <c r="F42" s="75"/>
      <c r="G42" s="75"/>
      <c r="H42" s="76"/>
      <c r="I42" s="75">
        <f t="shared" si="2"/>
        <v>0</v>
      </c>
      <c r="J42" s="77">
        <f>I42/'Anl 1a'!$D$26</f>
        <v>0</v>
      </c>
      <c r="K42" s="72"/>
      <c r="L42" s="65"/>
      <c r="M42" s="65"/>
    </row>
    <row r="43" spans="1:13" x14ac:dyDescent="0.2">
      <c r="A43" s="67"/>
      <c r="B43" s="19"/>
      <c r="C43" s="20"/>
      <c r="D43" s="73"/>
      <c r="E43" s="74"/>
      <c r="F43" s="75"/>
      <c r="G43" s="75"/>
      <c r="H43" s="76"/>
      <c r="I43" s="75">
        <f t="shared" si="2"/>
        <v>0</v>
      </c>
      <c r="J43" s="77">
        <f>I43/'Anl 1a'!$D$26</f>
        <v>0</v>
      </c>
      <c r="K43" s="72"/>
      <c r="L43" s="65"/>
      <c r="M43" s="65"/>
    </row>
    <row r="44" spans="1:13" x14ac:dyDescent="0.2">
      <c r="A44" s="67"/>
      <c r="B44" s="19"/>
      <c r="C44" s="20"/>
      <c r="D44" s="73"/>
      <c r="E44" s="74"/>
      <c r="F44" s="75"/>
      <c r="G44" s="75"/>
      <c r="H44" s="76"/>
      <c r="I44" s="75">
        <f t="shared" si="2"/>
        <v>0</v>
      </c>
      <c r="J44" s="77">
        <f>I44/'Anl 1a'!$D$26</f>
        <v>0</v>
      </c>
      <c r="K44" s="72"/>
      <c r="L44" s="65"/>
      <c r="M44" s="65"/>
    </row>
    <row r="45" spans="1:13" ht="16.75" customHeight="1" x14ac:dyDescent="0.2">
      <c r="A45" s="67"/>
      <c r="B45" s="65"/>
      <c r="C45" s="79"/>
      <c r="D45" s="80"/>
      <c r="E45" s="81"/>
      <c r="F45" s="82"/>
      <c r="G45" s="82"/>
      <c r="H45" s="83"/>
      <c r="I45" s="82"/>
      <c r="J45" s="84"/>
      <c r="K45" s="86"/>
      <c r="L45" s="65"/>
      <c r="M45" s="65"/>
    </row>
    <row r="46" spans="1:13" ht="14.1" customHeight="1" x14ac:dyDescent="0.2">
      <c r="A46" s="87"/>
      <c r="B46" s="29" t="s">
        <v>86</v>
      </c>
      <c r="C46" s="88"/>
      <c r="D46" s="89"/>
      <c r="E46" s="113"/>
      <c r="F46" s="90"/>
      <c r="G46" s="90"/>
      <c r="H46" s="91"/>
      <c r="I46" s="92">
        <f>SUM(I35:I44)</f>
        <v>0</v>
      </c>
      <c r="J46" s="92">
        <f>I46/'Anl 1a'!$D$26</f>
        <v>0</v>
      </c>
      <c r="K46" s="72"/>
      <c r="L46" s="65"/>
      <c r="M46" s="65"/>
    </row>
    <row r="47" spans="1:13" ht="14.1" customHeight="1" x14ac:dyDescent="0.2">
      <c r="A47" s="114"/>
      <c r="B47" s="115"/>
      <c r="C47" s="116"/>
      <c r="D47" s="117"/>
      <c r="E47" s="118"/>
      <c r="F47" s="119"/>
      <c r="G47" s="119"/>
      <c r="H47" s="120"/>
      <c r="I47" s="119"/>
      <c r="J47" s="119"/>
      <c r="K47" s="119"/>
      <c r="L47" s="65"/>
      <c r="M47" s="65"/>
    </row>
    <row r="48" spans="1:13" ht="14.1" customHeight="1" x14ac:dyDescent="0.2">
      <c r="A48" s="121"/>
      <c r="B48" s="122"/>
      <c r="C48" s="123"/>
      <c r="D48" s="81"/>
      <c r="E48" s="124"/>
      <c r="F48" s="125"/>
      <c r="G48" s="125"/>
      <c r="H48" s="83"/>
      <c r="I48" s="125"/>
      <c r="J48" s="125"/>
      <c r="K48" s="125"/>
      <c r="L48" s="65"/>
      <c r="M48" s="65"/>
    </row>
    <row r="49" spans="1:13" x14ac:dyDescent="0.2">
      <c r="A49" s="79"/>
      <c r="B49" s="79"/>
      <c r="C49" s="79"/>
      <c r="D49" s="126"/>
      <c r="E49" s="126"/>
      <c r="F49" s="127"/>
      <c r="G49" s="127"/>
      <c r="H49" s="128"/>
      <c r="I49" s="127"/>
      <c r="J49" s="127"/>
      <c r="K49" s="127"/>
      <c r="L49" s="65"/>
      <c r="M49" s="65"/>
    </row>
    <row r="50" spans="1:13" x14ac:dyDescent="0.2">
      <c r="A50" s="65"/>
      <c r="B50" s="65"/>
      <c r="C50" s="65"/>
      <c r="D50" s="129"/>
      <c r="E50" s="129"/>
      <c r="F50" s="86"/>
      <c r="G50" s="86"/>
      <c r="H50" s="130"/>
      <c r="I50" s="86"/>
      <c r="J50" s="86"/>
      <c r="K50" s="86"/>
      <c r="L50" s="65"/>
      <c r="M50" s="65"/>
    </row>
    <row r="51" spans="1:13" x14ac:dyDescent="0.2">
      <c r="A51" s="65"/>
      <c r="B51" s="65"/>
      <c r="C51" s="65"/>
      <c r="D51" s="129"/>
      <c r="E51" s="129"/>
      <c r="F51" s="86"/>
      <c r="G51" s="86"/>
      <c r="H51" s="130"/>
      <c r="I51" s="86"/>
      <c r="J51" s="86"/>
      <c r="K51" s="86"/>
      <c r="L51" s="65"/>
      <c r="M51" s="65"/>
    </row>
    <row r="52" spans="1:13" x14ac:dyDescent="0.2">
      <c r="A52" s="65"/>
      <c r="B52" s="65"/>
      <c r="C52" s="65"/>
      <c r="D52" s="129"/>
      <c r="E52" s="129"/>
      <c r="F52" s="86"/>
      <c r="G52" s="86"/>
      <c r="H52" s="130"/>
      <c r="I52" s="86"/>
      <c r="J52" s="86"/>
      <c r="K52" s="86"/>
      <c r="L52" s="65"/>
      <c r="M52" s="65"/>
    </row>
    <row r="53" spans="1:13" x14ac:dyDescent="0.2">
      <c r="A53" s="65"/>
      <c r="B53" s="65"/>
      <c r="C53" s="65"/>
      <c r="D53" s="129"/>
      <c r="E53" s="129"/>
      <c r="F53" s="86"/>
      <c r="G53" s="86"/>
      <c r="H53" s="130"/>
      <c r="I53" s="86"/>
      <c r="J53" s="86"/>
      <c r="K53" s="86"/>
      <c r="L53" s="65"/>
      <c r="M53" s="65"/>
    </row>
    <row r="54" spans="1:13" x14ac:dyDescent="0.2">
      <c r="A54" s="65"/>
      <c r="B54" s="65"/>
      <c r="C54" s="65"/>
      <c r="D54" s="129"/>
      <c r="E54" s="129"/>
      <c r="F54" s="86"/>
      <c r="G54" s="86"/>
      <c r="H54" s="130"/>
      <c r="I54" s="86"/>
      <c r="J54" s="86"/>
      <c r="K54" s="86"/>
      <c r="L54" s="65"/>
      <c r="M54" s="65"/>
    </row>
    <row r="55" spans="1:13" x14ac:dyDescent="0.2">
      <c r="A55" s="65"/>
      <c r="B55" s="65"/>
      <c r="C55" s="65"/>
      <c r="D55" s="129"/>
      <c r="E55" s="129"/>
      <c r="F55" s="86"/>
      <c r="G55" s="86"/>
      <c r="H55" s="130"/>
      <c r="I55" s="86"/>
      <c r="J55" s="86"/>
      <c r="K55" s="86"/>
      <c r="L55" s="65"/>
      <c r="M55" s="65"/>
    </row>
    <row r="56" spans="1:13" x14ac:dyDescent="0.2">
      <c r="A56" s="65"/>
      <c r="B56" s="65"/>
      <c r="C56" s="65"/>
      <c r="D56" s="129"/>
      <c r="E56" s="129"/>
      <c r="F56" s="86"/>
      <c r="G56" s="86"/>
      <c r="H56" s="130"/>
      <c r="I56" s="86"/>
      <c r="J56" s="86"/>
      <c r="K56" s="86"/>
      <c r="L56" s="65"/>
      <c r="M56" s="65"/>
    </row>
    <row r="57" spans="1:13" x14ac:dyDescent="0.2">
      <c r="A57" s="65"/>
      <c r="B57" s="65"/>
      <c r="C57" s="65"/>
      <c r="D57" s="129"/>
      <c r="E57" s="129"/>
      <c r="F57" s="86"/>
      <c r="G57" s="86"/>
      <c r="H57" s="130"/>
      <c r="I57" s="86"/>
      <c r="J57" s="86"/>
      <c r="K57" s="86"/>
      <c r="L57" s="65"/>
      <c r="M57" s="65"/>
    </row>
    <row r="58" spans="1:13" x14ac:dyDescent="0.2">
      <c r="A58" s="65"/>
      <c r="B58" s="65"/>
      <c r="C58" s="65"/>
      <c r="D58" s="129"/>
      <c r="E58" s="129"/>
      <c r="F58" s="86"/>
      <c r="G58" s="86"/>
      <c r="H58" s="130"/>
      <c r="I58" s="86"/>
      <c r="J58" s="86"/>
      <c r="K58" s="86"/>
      <c r="L58" s="65"/>
      <c r="M58" s="65"/>
    </row>
    <row r="59" spans="1:13" x14ac:dyDescent="0.2">
      <c r="A59" s="65"/>
      <c r="B59" s="65"/>
      <c r="C59" s="65"/>
      <c r="D59" s="129"/>
      <c r="E59" s="129"/>
      <c r="F59" s="86"/>
      <c r="G59" s="86"/>
      <c r="H59" s="130"/>
      <c r="I59" s="86"/>
      <c r="J59" s="86"/>
      <c r="K59" s="86"/>
      <c r="L59" s="65"/>
      <c r="M59" s="65"/>
    </row>
    <row r="60" spans="1:13" x14ac:dyDescent="0.2">
      <c r="A60" s="65"/>
      <c r="B60" s="65"/>
      <c r="C60" s="65"/>
      <c r="D60" s="129"/>
      <c r="E60" s="129"/>
      <c r="F60" s="86"/>
      <c r="G60" s="86"/>
      <c r="H60" s="130"/>
      <c r="I60" s="86"/>
      <c r="J60" s="86"/>
      <c r="K60" s="86"/>
      <c r="L60" s="65"/>
      <c r="M60" s="65"/>
    </row>
    <row r="61" spans="1:13" x14ac:dyDescent="0.2">
      <c r="A61" s="65"/>
      <c r="B61" s="65"/>
      <c r="C61" s="65"/>
      <c r="D61" s="129"/>
      <c r="E61" s="129"/>
      <c r="F61" s="86"/>
      <c r="G61" s="86"/>
      <c r="H61" s="130"/>
      <c r="I61" s="86"/>
      <c r="J61" s="86"/>
      <c r="K61" s="86"/>
      <c r="L61" s="65"/>
      <c r="M61" s="65"/>
    </row>
    <row r="62" spans="1:13" x14ac:dyDescent="0.2">
      <c r="A62" s="65"/>
      <c r="B62" s="65"/>
      <c r="C62" s="65"/>
      <c r="D62" s="129"/>
      <c r="E62" s="129"/>
      <c r="F62" s="86"/>
      <c r="G62" s="86"/>
      <c r="H62" s="130"/>
      <c r="I62" s="86"/>
      <c r="J62" s="86"/>
      <c r="K62" s="86"/>
      <c r="L62" s="65"/>
      <c r="M62" s="65"/>
    </row>
    <row r="63" spans="1:13" x14ac:dyDescent="0.2">
      <c r="A63" s="65"/>
      <c r="B63" s="65"/>
      <c r="C63" s="65"/>
      <c r="D63" s="129"/>
      <c r="E63" s="129"/>
      <c r="F63" s="86"/>
      <c r="G63" s="86"/>
      <c r="H63" s="130"/>
      <c r="I63" s="86"/>
      <c r="J63" s="86"/>
      <c r="K63" s="86"/>
      <c r="L63" s="65"/>
      <c r="M63" s="65"/>
    </row>
    <row r="64" spans="1:13" x14ac:dyDescent="0.2">
      <c r="A64" s="65"/>
      <c r="B64" s="65"/>
      <c r="C64" s="65"/>
      <c r="D64" s="129"/>
      <c r="E64" s="129"/>
      <c r="F64" s="86"/>
      <c r="G64" s="86"/>
      <c r="H64" s="130"/>
      <c r="I64" s="86"/>
      <c r="J64" s="86"/>
      <c r="K64" s="86"/>
      <c r="L64" s="65"/>
      <c r="M64" s="65"/>
    </row>
    <row r="65" spans="1:13" x14ac:dyDescent="0.2">
      <c r="A65" s="65"/>
      <c r="B65" s="65"/>
      <c r="C65" s="65"/>
      <c r="D65" s="129"/>
      <c r="E65" s="129"/>
      <c r="F65" s="86"/>
      <c r="G65" s="86"/>
      <c r="H65" s="130"/>
      <c r="I65" s="86"/>
      <c r="J65" s="86"/>
      <c r="K65" s="86"/>
      <c r="L65" s="65"/>
      <c r="M65" s="65"/>
    </row>
    <row r="66" spans="1:13" x14ac:dyDescent="0.2">
      <c r="A66" s="65"/>
      <c r="B66" s="65"/>
      <c r="C66" s="65"/>
      <c r="D66" s="129"/>
      <c r="E66" s="129"/>
      <c r="F66" s="86"/>
      <c r="G66" s="86"/>
      <c r="H66" s="130"/>
      <c r="I66" s="86"/>
      <c r="J66" s="86"/>
      <c r="K66" s="86"/>
      <c r="L66" s="65"/>
      <c r="M66" s="65"/>
    </row>
    <row r="67" spans="1:13" x14ac:dyDescent="0.2">
      <c r="A67" s="65"/>
      <c r="B67" s="65"/>
      <c r="C67" s="65"/>
      <c r="D67" s="129"/>
      <c r="E67" s="129"/>
      <c r="F67" s="86"/>
      <c r="G67" s="86"/>
      <c r="H67" s="130"/>
      <c r="I67" s="86"/>
      <c r="J67" s="86"/>
      <c r="K67" s="86"/>
      <c r="L67" s="65"/>
      <c r="M67" s="65"/>
    </row>
    <row r="68" spans="1:13" x14ac:dyDescent="0.2">
      <c r="A68" s="65"/>
      <c r="B68" s="65"/>
      <c r="C68" s="65"/>
      <c r="D68" s="129"/>
      <c r="E68" s="129"/>
      <c r="F68" s="86"/>
      <c r="G68" s="86"/>
      <c r="H68" s="130"/>
      <c r="I68" s="86"/>
      <c r="J68" s="86"/>
      <c r="K68" s="86"/>
      <c r="L68" s="65"/>
      <c r="M68" s="65"/>
    </row>
    <row r="69" spans="1:13" x14ac:dyDescent="0.2">
      <c r="A69" s="65"/>
      <c r="B69" s="65"/>
      <c r="C69" s="65"/>
      <c r="D69" s="129"/>
      <c r="E69" s="129"/>
      <c r="F69" s="86"/>
      <c r="G69" s="86"/>
      <c r="H69" s="130"/>
      <c r="I69" s="86"/>
      <c r="J69" s="86"/>
      <c r="K69" s="86"/>
      <c r="L69" s="65"/>
      <c r="M69" s="65"/>
    </row>
    <row r="70" spans="1:13" x14ac:dyDescent="0.2">
      <c r="A70" s="65"/>
      <c r="B70" s="65"/>
      <c r="C70" s="65"/>
      <c r="D70" s="129"/>
      <c r="E70" s="129"/>
      <c r="F70" s="86"/>
      <c r="G70" s="86"/>
      <c r="H70" s="130"/>
      <c r="I70" s="86"/>
      <c r="J70" s="86"/>
      <c r="K70" s="86"/>
      <c r="L70" s="65"/>
      <c r="M70" s="65"/>
    </row>
    <row r="71" spans="1:13" x14ac:dyDescent="0.2">
      <c r="A71" s="65"/>
      <c r="B71" s="65"/>
      <c r="C71" s="65"/>
      <c r="D71" s="129"/>
      <c r="E71" s="129"/>
      <c r="F71" s="86"/>
      <c r="G71" s="86"/>
      <c r="H71" s="130"/>
      <c r="I71" s="86"/>
      <c r="J71" s="86"/>
      <c r="K71" s="86"/>
    </row>
    <row r="72" spans="1:13" x14ac:dyDescent="0.2">
      <c r="A72" s="65"/>
      <c r="B72" s="65"/>
      <c r="C72" s="65"/>
      <c r="D72" s="129"/>
      <c r="E72" s="129"/>
      <c r="F72" s="86"/>
      <c r="G72" s="86"/>
      <c r="H72" s="130"/>
      <c r="I72" s="86"/>
      <c r="J72" s="86"/>
      <c r="K72" s="86"/>
    </row>
  </sheetData>
  <sheetProtection algorithmName="SHA-512" hashValue="WDS/PT2lUYsXlw/6xTiO9anySbt1bZrKXOqoPcO0F3yltQ3iSvXdMMIMFbirsWl/ZIfnRSZRbFm35kNu3daxOQ==" saltValue="iZmPD0s3Zya3WgT97OJv+g==" spinCount="100000" sheet="1" formatCells="0" formatColumns="0" formatRows="0" insertRows="0"/>
  <mergeCells count="3">
    <mergeCell ref="I1:J2"/>
    <mergeCell ref="I3:J3"/>
    <mergeCell ref="K1:K2"/>
  </mergeCells>
  <pageMargins left="0.7" right="0.7" top="0.78740157499999996" bottom="0.78740157499999996" header="0.3" footer="0.3"/>
  <pageSetup paperSize="9" scale="62" orientation="landscape" r:id="rId1"/>
  <headerFooter>
    <oddHeader xml:space="preserve">&amp;LAnlage 1.3.2 zur  RL für Entgeltvereinbarungen SGB VIII FLS </oddHeader>
  </headerFooter>
  <colBreaks count="1" manualBreakCount="1">
    <brk id="1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J190"/>
  <sheetViews>
    <sheetView showGridLines="0" showZeros="0" zoomScale="70" zoomScaleNormal="70" zoomScalePageLayoutView="70" workbookViewId="0">
      <selection activeCell="F6" sqref="F6"/>
    </sheetView>
  </sheetViews>
  <sheetFormatPr baseColWidth="10" defaultColWidth="14.33203125" defaultRowHeight="15.05" x14ac:dyDescent="0.2"/>
  <cols>
    <col min="1" max="1" width="5.6640625" style="8" customWidth="1"/>
    <col min="2" max="2" width="38.33203125" style="8" customWidth="1"/>
    <col min="3" max="3" width="16" style="131" customWidth="1"/>
    <col min="4" max="4" width="16" style="62" customWidth="1"/>
    <col min="5" max="5" width="11.6640625" style="62" customWidth="1"/>
    <col min="6" max="6" width="56" style="62" customWidth="1"/>
    <col min="7" max="7" width="23.6640625" style="8" customWidth="1"/>
    <col min="8" max="16384" width="14.33203125" style="8"/>
  </cols>
  <sheetData>
    <row r="1" spans="1:10" ht="14.4" customHeight="1" x14ac:dyDescent="0.3">
      <c r="A1" s="4" t="s">
        <v>264</v>
      </c>
      <c r="B1" s="5"/>
      <c r="C1" s="491"/>
      <c r="D1" s="703" t="s">
        <v>51</v>
      </c>
      <c r="E1" s="703"/>
      <c r="F1" s="705" t="s">
        <v>87</v>
      </c>
    </row>
    <row r="2" spans="1:10" ht="15.65" thickBot="1" x14ac:dyDescent="0.35">
      <c r="A2" s="477"/>
      <c r="B2" s="479"/>
      <c r="C2" s="492"/>
      <c r="D2" s="704"/>
      <c r="E2" s="704"/>
      <c r="F2" s="706"/>
    </row>
    <row r="3" spans="1:10" ht="18" customHeight="1" thickBot="1" x14ac:dyDescent="0.25">
      <c r="A3" s="135"/>
      <c r="B3" s="474" t="s">
        <v>88</v>
      </c>
      <c r="C3" s="490"/>
      <c r="D3" s="133"/>
      <c r="E3" s="133"/>
      <c r="F3" s="134"/>
    </row>
    <row r="4" spans="1:10" ht="45.1" x14ac:dyDescent="0.2">
      <c r="A4" s="135"/>
      <c r="B4" s="136" t="s">
        <v>48</v>
      </c>
      <c r="C4" s="137" t="s">
        <v>89</v>
      </c>
      <c r="D4" s="138" t="s">
        <v>90</v>
      </c>
      <c r="E4" s="179" t="s">
        <v>127</v>
      </c>
      <c r="F4" s="139"/>
      <c r="G4" s="65"/>
      <c r="H4" s="65"/>
      <c r="I4" s="65"/>
      <c r="J4" s="65"/>
    </row>
    <row r="5" spans="1:10" x14ac:dyDescent="0.2">
      <c r="A5" s="135"/>
      <c r="B5" s="140"/>
      <c r="C5" s="141"/>
      <c r="D5" s="142"/>
      <c r="E5" s="143">
        <f>D5/'Anl 1a'!$D$26</f>
        <v>0</v>
      </c>
      <c r="F5" s="144"/>
      <c r="G5" s="65"/>
      <c r="H5" s="65"/>
      <c r="I5" s="65"/>
      <c r="J5" s="65"/>
    </row>
    <row r="6" spans="1:10" x14ac:dyDescent="0.2">
      <c r="A6" s="135"/>
      <c r="B6" s="140"/>
      <c r="C6" s="141"/>
      <c r="D6" s="142">
        <f t="shared" ref="D6:D15" si="0">C6*12</f>
        <v>0</v>
      </c>
      <c r="E6" s="143">
        <f>D6/'Anl 1a'!$D$26</f>
        <v>0</v>
      </c>
      <c r="F6" s="144"/>
      <c r="G6" s="65"/>
      <c r="H6" s="65"/>
      <c r="I6" s="65"/>
      <c r="J6" s="65"/>
    </row>
    <row r="7" spans="1:10" x14ac:dyDescent="0.2">
      <c r="A7" s="135"/>
      <c r="B7" s="140"/>
      <c r="C7" s="141"/>
      <c r="D7" s="142">
        <f t="shared" si="0"/>
        <v>0</v>
      </c>
      <c r="E7" s="143">
        <f>D7/'Anl 1a'!$D$26</f>
        <v>0</v>
      </c>
      <c r="F7" s="144"/>
      <c r="G7" s="65"/>
      <c r="H7" s="65"/>
      <c r="I7" s="65"/>
      <c r="J7" s="65"/>
    </row>
    <row r="8" spans="1:10" x14ac:dyDescent="0.2">
      <c r="A8" s="135"/>
      <c r="B8" s="140"/>
      <c r="C8" s="141"/>
      <c r="D8" s="142">
        <f t="shared" si="0"/>
        <v>0</v>
      </c>
      <c r="E8" s="143">
        <f>D8/'Anl 1a'!$D$26</f>
        <v>0</v>
      </c>
      <c r="F8" s="144"/>
      <c r="G8" s="65"/>
      <c r="H8" s="65"/>
      <c r="I8" s="65"/>
      <c r="J8" s="65"/>
    </row>
    <row r="9" spans="1:10" x14ac:dyDescent="0.2">
      <c r="A9" s="135"/>
      <c r="B9" s="140"/>
      <c r="C9" s="141"/>
      <c r="D9" s="142">
        <f t="shared" si="0"/>
        <v>0</v>
      </c>
      <c r="E9" s="143">
        <f>D9/'Anl 1a'!$D$26</f>
        <v>0</v>
      </c>
      <c r="F9" s="144"/>
      <c r="G9" s="65"/>
      <c r="H9" s="65"/>
      <c r="I9" s="65"/>
      <c r="J9" s="65"/>
    </row>
    <row r="10" spans="1:10" x14ac:dyDescent="0.2">
      <c r="A10" s="135"/>
      <c r="B10" s="140"/>
      <c r="C10" s="141"/>
      <c r="D10" s="142">
        <f t="shared" si="0"/>
        <v>0</v>
      </c>
      <c r="E10" s="143">
        <f>D10/'Anl 1a'!$D$26</f>
        <v>0</v>
      </c>
      <c r="F10" s="144"/>
      <c r="G10" s="65"/>
      <c r="H10" s="65"/>
      <c r="I10" s="65"/>
      <c r="J10" s="65"/>
    </row>
    <row r="11" spans="1:10" x14ac:dyDescent="0.2">
      <c r="A11" s="135"/>
      <c r="B11" s="140"/>
      <c r="C11" s="141"/>
      <c r="D11" s="142">
        <f t="shared" si="0"/>
        <v>0</v>
      </c>
      <c r="E11" s="143">
        <f>D11/'Anl 1a'!$D$26</f>
        <v>0</v>
      </c>
      <c r="F11" s="144"/>
      <c r="G11" s="65"/>
      <c r="H11" s="65"/>
      <c r="I11" s="65"/>
      <c r="J11" s="65"/>
    </row>
    <row r="12" spans="1:10" x14ac:dyDescent="0.2">
      <c r="A12" s="135"/>
      <c r="B12" s="140"/>
      <c r="C12" s="141"/>
      <c r="D12" s="142">
        <f t="shared" si="0"/>
        <v>0</v>
      </c>
      <c r="E12" s="143">
        <f>D12/'Anl 1a'!$D$26</f>
        <v>0</v>
      </c>
      <c r="F12" s="144"/>
      <c r="G12" s="65"/>
      <c r="H12" s="65"/>
      <c r="I12" s="65"/>
      <c r="J12" s="65"/>
    </row>
    <row r="13" spans="1:10" x14ac:dyDescent="0.2">
      <c r="A13" s="135"/>
      <c r="B13" s="140"/>
      <c r="C13" s="141"/>
      <c r="D13" s="142">
        <f t="shared" si="0"/>
        <v>0</v>
      </c>
      <c r="E13" s="143">
        <f>D13/'Anl 1a'!$D$26</f>
        <v>0</v>
      </c>
      <c r="F13" s="144"/>
      <c r="G13" s="65"/>
      <c r="H13" s="65"/>
      <c r="I13" s="65"/>
      <c r="J13" s="65"/>
    </row>
    <row r="14" spans="1:10" x14ac:dyDescent="0.2">
      <c r="A14" s="135"/>
      <c r="B14" s="140"/>
      <c r="C14" s="141"/>
      <c r="D14" s="142">
        <f t="shared" si="0"/>
        <v>0</v>
      </c>
      <c r="E14" s="143">
        <f>D14/'Anl 1a'!$D$26</f>
        <v>0</v>
      </c>
      <c r="F14" s="144"/>
      <c r="G14" s="65"/>
      <c r="H14" s="65"/>
      <c r="I14" s="65"/>
      <c r="J14" s="65"/>
    </row>
    <row r="15" spans="1:10" x14ac:dyDescent="0.2">
      <c r="A15" s="135"/>
      <c r="B15" s="140"/>
      <c r="C15" s="141"/>
      <c r="D15" s="142">
        <f t="shared" si="0"/>
        <v>0</v>
      </c>
      <c r="E15" s="143">
        <f>D15/'Anl 1a'!$D$26</f>
        <v>0</v>
      </c>
      <c r="F15" s="144"/>
      <c r="G15" s="65"/>
      <c r="H15" s="65"/>
      <c r="I15" s="65"/>
      <c r="J15" s="65"/>
    </row>
    <row r="16" spans="1:10" ht="16.75" customHeight="1" x14ac:dyDescent="0.2">
      <c r="A16" s="135"/>
      <c r="B16" s="145"/>
      <c r="C16" s="146"/>
      <c r="D16" s="147"/>
      <c r="E16" s="148"/>
      <c r="F16" s="149"/>
      <c r="G16" s="65"/>
      <c r="H16" s="65"/>
      <c r="I16" s="65"/>
      <c r="J16" s="65"/>
    </row>
    <row r="17" spans="1:10" ht="14.1" customHeight="1" x14ac:dyDescent="0.2">
      <c r="A17" s="150"/>
      <c r="B17" s="29" t="s">
        <v>91</v>
      </c>
      <c r="C17" s="151"/>
      <c r="D17" s="152">
        <f>SUM(D5:D15)</f>
        <v>0</v>
      </c>
      <c r="E17" s="143">
        <f>D17/'Anl 1a'!$D$26</f>
        <v>0</v>
      </c>
      <c r="F17" s="153"/>
      <c r="G17" s="65"/>
      <c r="H17" s="65"/>
      <c r="I17" s="65"/>
      <c r="J17" s="65"/>
    </row>
    <row r="18" spans="1:10" x14ac:dyDescent="0.2">
      <c r="A18" s="154"/>
      <c r="B18" s="155"/>
      <c r="C18" s="156"/>
      <c r="D18" s="157"/>
      <c r="E18" s="158"/>
      <c r="F18" s="144"/>
      <c r="G18" s="65"/>
      <c r="H18" s="65"/>
      <c r="I18" s="65"/>
      <c r="J18" s="65"/>
    </row>
    <row r="19" spans="1:10" ht="18" customHeight="1" x14ac:dyDescent="0.2">
      <c r="A19" s="132"/>
      <c r="B19" s="39" t="s">
        <v>92</v>
      </c>
      <c r="C19" s="159"/>
      <c r="D19" s="160"/>
      <c r="E19" s="161"/>
      <c r="F19" s="149"/>
      <c r="G19" s="65"/>
      <c r="H19" s="65"/>
      <c r="I19" s="65"/>
      <c r="J19" s="65"/>
    </row>
    <row r="20" spans="1:10" ht="45.1" x14ac:dyDescent="0.2">
      <c r="A20" s="135"/>
      <c r="B20" s="136" t="s">
        <v>66</v>
      </c>
      <c r="C20" s="162" t="s">
        <v>93</v>
      </c>
      <c r="D20" s="163" t="s">
        <v>94</v>
      </c>
      <c r="E20" s="179" t="s">
        <v>127</v>
      </c>
      <c r="F20" s="144"/>
      <c r="G20" s="65"/>
      <c r="H20" s="65"/>
      <c r="I20" s="65"/>
      <c r="J20" s="65"/>
    </row>
    <row r="21" spans="1:10" x14ac:dyDescent="0.2">
      <c r="A21" s="135"/>
      <c r="B21" s="140"/>
      <c r="C21" s="141"/>
      <c r="D21" s="142"/>
      <c r="E21" s="143">
        <f>D21/'Anl 1a'!$D$26</f>
        <v>0</v>
      </c>
      <c r="F21" s="144"/>
      <c r="G21" s="65"/>
      <c r="H21" s="65"/>
      <c r="I21" s="65"/>
      <c r="J21" s="65"/>
    </row>
    <row r="22" spans="1:10" x14ac:dyDescent="0.2">
      <c r="A22" s="135"/>
      <c r="B22" s="140"/>
      <c r="C22" s="141"/>
      <c r="D22" s="142">
        <f t="shared" ref="D22:D28" si="1">C22*12</f>
        <v>0</v>
      </c>
      <c r="E22" s="143">
        <f>D22/'Anl 1a'!$D$26</f>
        <v>0</v>
      </c>
      <c r="F22" s="144"/>
      <c r="G22" s="65"/>
      <c r="H22" s="65"/>
      <c r="I22" s="65"/>
      <c r="J22" s="65"/>
    </row>
    <row r="23" spans="1:10" x14ac:dyDescent="0.2">
      <c r="A23" s="135"/>
      <c r="B23" s="140"/>
      <c r="C23" s="141"/>
      <c r="D23" s="142">
        <f t="shared" si="1"/>
        <v>0</v>
      </c>
      <c r="E23" s="143">
        <f>D23/'Anl 1a'!$D$26</f>
        <v>0</v>
      </c>
      <c r="F23" s="144"/>
      <c r="G23" s="65"/>
      <c r="H23" s="65"/>
      <c r="I23" s="65"/>
      <c r="J23" s="65"/>
    </row>
    <row r="24" spans="1:10" x14ac:dyDescent="0.2">
      <c r="A24" s="135"/>
      <c r="B24" s="140"/>
      <c r="C24" s="141"/>
      <c r="D24" s="142">
        <f t="shared" si="1"/>
        <v>0</v>
      </c>
      <c r="E24" s="143">
        <f>D24/'Anl 1a'!$D$26</f>
        <v>0</v>
      </c>
      <c r="F24" s="144"/>
      <c r="G24" s="65"/>
      <c r="H24" s="65"/>
      <c r="I24" s="65"/>
      <c r="J24" s="65"/>
    </row>
    <row r="25" spans="1:10" x14ac:dyDescent="0.2">
      <c r="A25" s="135"/>
      <c r="B25" s="140"/>
      <c r="C25" s="141"/>
      <c r="D25" s="142">
        <f t="shared" si="1"/>
        <v>0</v>
      </c>
      <c r="E25" s="143">
        <f>D25/'Anl 1a'!$D$26</f>
        <v>0</v>
      </c>
      <c r="F25" s="144"/>
      <c r="G25" s="65"/>
      <c r="H25" s="65"/>
      <c r="I25" s="65"/>
      <c r="J25" s="65"/>
    </row>
    <row r="26" spans="1:10" x14ac:dyDescent="0.2">
      <c r="A26" s="135"/>
      <c r="B26" s="140"/>
      <c r="C26" s="141"/>
      <c r="D26" s="142">
        <f t="shared" si="1"/>
        <v>0</v>
      </c>
      <c r="E26" s="143">
        <f>D26/'Anl 1a'!$D$26</f>
        <v>0</v>
      </c>
      <c r="F26" s="144"/>
      <c r="G26" s="65"/>
      <c r="H26" s="65"/>
      <c r="I26" s="65"/>
      <c r="J26" s="65"/>
    </row>
    <row r="27" spans="1:10" x14ac:dyDescent="0.2">
      <c r="A27" s="135"/>
      <c r="B27" s="140"/>
      <c r="C27" s="141"/>
      <c r="D27" s="142">
        <f t="shared" si="1"/>
        <v>0</v>
      </c>
      <c r="E27" s="143">
        <f>D27/'Anl 1a'!$D$26</f>
        <v>0</v>
      </c>
      <c r="F27" s="144"/>
      <c r="G27" s="65"/>
      <c r="H27" s="65"/>
      <c r="I27" s="65"/>
      <c r="J27" s="65"/>
    </row>
    <row r="28" spans="1:10" x14ac:dyDescent="0.2">
      <c r="A28" s="135"/>
      <c r="B28" s="140"/>
      <c r="C28" s="141"/>
      <c r="D28" s="142">
        <f t="shared" si="1"/>
        <v>0</v>
      </c>
      <c r="E28" s="143">
        <f>D28/'Anl 1a'!$D$26</f>
        <v>0</v>
      </c>
      <c r="F28" s="144"/>
      <c r="G28" s="65"/>
      <c r="H28" s="65"/>
      <c r="I28" s="65"/>
      <c r="J28" s="65"/>
    </row>
    <row r="29" spans="1:10" ht="16.75" customHeight="1" x14ac:dyDescent="0.2">
      <c r="A29" s="135"/>
      <c r="B29" s="145"/>
      <c r="C29" s="146"/>
      <c r="D29" s="147"/>
      <c r="E29" s="148"/>
      <c r="F29" s="149"/>
      <c r="G29" s="65"/>
      <c r="H29" s="65"/>
      <c r="I29" s="65"/>
      <c r="J29" s="65"/>
    </row>
    <row r="30" spans="1:10" ht="14.1" customHeight="1" x14ac:dyDescent="0.2">
      <c r="A30" s="150"/>
      <c r="B30" s="29" t="s">
        <v>95</v>
      </c>
      <c r="C30" s="151"/>
      <c r="D30" s="152">
        <f>SUM(D21:D28)</f>
        <v>0</v>
      </c>
      <c r="E30" s="143">
        <f>D30/'Anl 1a'!$D$26</f>
        <v>0</v>
      </c>
      <c r="F30" s="144"/>
      <c r="G30" s="65"/>
      <c r="H30" s="65"/>
      <c r="I30" s="65"/>
      <c r="J30" s="65"/>
    </row>
    <row r="31" spans="1:10" ht="14.1" customHeight="1" x14ac:dyDescent="0.2">
      <c r="A31" s="154"/>
      <c r="B31" s="155"/>
      <c r="C31" s="156"/>
      <c r="D31" s="157"/>
      <c r="E31" s="158"/>
      <c r="F31" s="149"/>
      <c r="G31" s="65"/>
      <c r="H31" s="65"/>
      <c r="I31" s="65"/>
      <c r="J31" s="65"/>
    </row>
    <row r="32" spans="1:10" ht="18" customHeight="1" x14ac:dyDescent="0.2">
      <c r="A32" s="132"/>
      <c r="B32" s="39" t="s">
        <v>96</v>
      </c>
      <c r="C32" s="159"/>
      <c r="D32" s="160"/>
      <c r="E32" s="161"/>
      <c r="F32" s="144"/>
      <c r="G32" s="65"/>
      <c r="H32" s="65"/>
      <c r="I32" s="65"/>
      <c r="J32" s="65"/>
    </row>
    <row r="33" spans="1:10" ht="45.1" x14ac:dyDescent="0.2">
      <c r="A33" s="135"/>
      <c r="B33" s="136" t="s">
        <v>70</v>
      </c>
      <c r="C33" s="162" t="s">
        <v>93</v>
      </c>
      <c r="D33" s="163" t="s">
        <v>94</v>
      </c>
      <c r="E33" s="179" t="s">
        <v>127</v>
      </c>
      <c r="F33" s="144"/>
      <c r="G33" s="65"/>
      <c r="H33" s="65"/>
      <c r="I33" s="65"/>
      <c r="J33" s="65"/>
    </row>
    <row r="34" spans="1:10" x14ac:dyDescent="0.2">
      <c r="A34" s="135"/>
      <c r="B34" s="140"/>
      <c r="C34" s="141"/>
      <c r="D34" s="142"/>
      <c r="E34" s="143">
        <f>D34/'Anl 1a'!$D$26</f>
        <v>0</v>
      </c>
      <c r="F34" s="144"/>
      <c r="G34" s="65"/>
      <c r="H34" s="65"/>
      <c r="I34" s="65"/>
      <c r="J34" s="65"/>
    </row>
    <row r="35" spans="1:10" x14ac:dyDescent="0.2">
      <c r="A35" s="135"/>
      <c r="B35" s="140"/>
      <c r="C35" s="141"/>
      <c r="D35" s="142">
        <f t="shared" ref="D35:D40" si="2">C35*12</f>
        <v>0</v>
      </c>
      <c r="E35" s="143">
        <f>D35/'Anl 1a'!$D$26</f>
        <v>0</v>
      </c>
      <c r="F35" s="144"/>
      <c r="G35" s="65"/>
      <c r="H35" s="65"/>
      <c r="I35" s="65"/>
      <c r="J35" s="65"/>
    </row>
    <row r="36" spans="1:10" x14ac:dyDescent="0.2">
      <c r="A36" s="135"/>
      <c r="B36" s="140"/>
      <c r="C36" s="141"/>
      <c r="D36" s="142">
        <f t="shared" si="2"/>
        <v>0</v>
      </c>
      <c r="E36" s="143">
        <f>D36/'Anl 1a'!$D$26</f>
        <v>0</v>
      </c>
      <c r="F36" s="144"/>
      <c r="G36" s="65"/>
      <c r="H36" s="65"/>
      <c r="I36" s="65"/>
      <c r="J36" s="65"/>
    </row>
    <row r="37" spans="1:10" x14ac:dyDescent="0.2">
      <c r="A37" s="135"/>
      <c r="B37" s="140"/>
      <c r="C37" s="141"/>
      <c r="D37" s="142">
        <f t="shared" si="2"/>
        <v>0</v>
      </c>
      <c r="E37" s="143">
        <f>D37/'Anl 1a'!$D$26</f>
        <v>0</v>
      </c>
      <c r="F37" s="144"/>
      <c r="G37" s="65"/>
      <c r="H37" s="65"/>
      <c r="I37" s="65"/>
      <c r="J37" s="65"/>
    </row>
    <row r="38" spans="1:10" x14ac:dyDescent="0.2">
      <c r="A38" s="135"/>
      <c r="B38" s="140"/>
      <c r="C38" s="141"/>
      <c r="D38" s="142">
        <f t="shared" si="2"/>
        <v>0</v>
      </c>
      <c r="E38" s="143">
        <f>D38/'Anl 1a'!$D$26</f>
        <v>0</v>
      </c>
      <c r="F38" s="144"/>
      <c r="G38" s="65"/>
      <c r="H38" s="65"/>
      <c r="I38" s="65"/>
      <c r="J38" s="65"/>
    </row>
    <row r="39" spans="1:10" x14ac:dyDescent="0.2">
      <c r="A39" s="135"/>
      <c r="B39" s="140"/>
      <c r="C39" s="141"/>
      <c r="D39" s="142">
        <f t="shared" si="2"/>
        <v>0</v>
      </c>
      <c r="E39" s="143">
        <f>D39/'Anl 1a'!$D$26</f>
        <v>0</v>
      </c>
      <c r="F39" s="144"/>
      <c r="G39" s="65"/>
      <c r="H39" s="65"/>
      <c r="I39" s="65"/>
      <c r="J39" s="65"/>
    </row>
    <row r="40" spans="1:10" x14ac:dyDescent="0.2">
      <c r="A40" s="135"/>
      <c r="B40" s="140"/>
      <c r="C40" s="141"/>
      <c r="D40" s="142">
        <f t="shared" si="2"/>
        <v>0</v>
      </c>
      <c r="E40" s="143">
        <f>D40/'Anl 1a'!$D$26</f>
        <v>0</v>
      </c>
      <c r="F40" s="144"/>
      <c r="G40" s="65"/>
      <c r="H40" s="65"/>
      <c r="I40" s="65"/>
      <c r="J40" s="65"/>
    </row>
    <row r="41" spans="1:10" ht="16.75" customHeight="1" x14ac:dyDescent="0.2">
      <c r="A41" s="135"/>
      <c r="B41" s="164"/>
      <c r="C41" s="146"/>
      <c r="D41" s="147"/>
      <c r="E41" s="148"/>
      <c r="F41" s="149"/>
      <c r="G41" s="65"/>
      <c r="H41" s="65"/>
      <c r="I41" s="65"/>
      <c r="J41" s="65"/>
    </row>
    <row r="42" spans="1:10" ht="14.1" customHeight="1" thickBot="1" x14ac:dyDescent="0.25">
      <c r="A42" s="150"/>
      <c r="B42" s="29" t="s">
        <v>97</v>
      </c>
      <c r="C42" s="151"/>
      <c r="D42" s="152">
        <f>SUM(D34:D40)</f>
        <v>0</v>
      </c>
      <c r="E42" s="143">
        <f>D42/'Anl 1a'!$D$26</f>
        <v>0</v>
      </c>
      <c r="F42" s="165"/>
      <c r="G42" s="65"/>
      <c r="H42" s="65"/>
      <c r="I42" s="65"/>
      <c r="J42" s="65"/>
    </row>
    <row r="43" spans="1:10" ht="14.1" customHeight="1" x14ac:dyDescent="0.2">
      <c r="A43" s="114"/>
      <c r="B43" s="115"/>
      <c r="C43" s="166"/>
      <c r="D43" s="82"/>
      <c r="E43" s="82"/>
      <c r="F43" s="125"/>
      <c r="G43" s="65"/>
      <c r="H43" s="65"/>
    </row>
    <row r="44" spans="1:10" ht="14.1" customHeight="1" x14ac:dyDescent="0.2">
      <c r="A44" s="121"/>
      <c r="B44" s="122"/>
      <c r="C44" s="166"/>
      <c r="D44" s="82"/>
      <c r="E44" s="82"/>
      <c r="F44" s="125"/>
      <c r="G44" s="65"/>
      <c r="H44" s="65"/>
    </row>
    <row r="45" spans="1:10" x14ac:dyDescent="0.2">
      <c r="A45" s="79"/>
      <c r="B45" s="79"/>
      <c r="C45" s="167"/>
      <c r="D45" s="127"/>
      <c r="E45" s="127"/>
      <c r="F45" s="127"/>
      <c r="G45" s="65"/>
      <c r="H45" s="65"/>
    </row>
    <row r="46" spans="1:10" x14ac:dyDescent="0.2">
      <c r="A46" s="65"/>
      <c r="B46" s="65"/>
      <c r="C46" s="168"/>
      <c r="D46" s="86"/>
      <c r="E46" s="86"/>
      <c r="F46" s="86"/>
      <c r="G46" s="65"/>
      <c r="H46" s="65"/>
    </row>
    <row r="47" spans="1:10" x14ac:dyDescent="0.2">
      <c r="A47" s="65"/>
      <c r="B47" s="65"/>
      <c r="C47" s="168"/>
      <c r="D47" s="86"/>
      <c r="E47" s="86"/>
      <c r="F47" s="86"/>
      <c r="G47" s="65"/>
      <c r="H47" s="65"/>
    </row>
    <row r="48" spans="1:10" x14ac:dyDescent="0.2">
      <c r="A48" s="65"/>
      <c r="B48" s="65"/>
      <c r="C48" s="168"/>
      <c r="D48" s="86"/>
      <c r="E48" s="86"/>
      <c r="F48" s="86"/>
      <c r="G48" s="65"/>
      <c r="H48" s="65"/>
    </row>
    <row r="49" spans="1:8" x14ac:dyDescent="0.2">
      <c r="A49" s="65"/>
      <c r="B49" s="65"/>
      <c r="C49" s="168"/>
      <c r="D49" s="86"/>
      <c r="E49" s="86"/>
      <c r="F49" s="86"/>
      <c r="G49" s="65"/>
      <c r="H49" s="65"/>
    </row>
    <row r="50" spans="1:8" x14ac:dyDescent="0.2">
      <c r="A50" s="65"/>
      <c r="B50" s="65"/>
      <c r="C50" s="168"/>
      <c r="D50" s="86"/>
      <c r="E50" s="86"/>
      <c r="F50" s="86"/>
      <c r="G50" s="65"/>
      <c r="H50" s="65"/>
    </row>
    <row r="51" spans="1:8" x14ac:dyDescent="0.2">
      <c r="A51" s="65"/>
      <c r="B51" s="65"/>
      <c r="C51" s="168"/>
      <c r="D51" s="86"/>
      <c r="E51" s="86"/>
      <c r="F51" s="86"/>
      <c r="G51" s="65"/>
      <c r="H51" s="65"/>
    </row>
    <row r="52" spans="1:8" x14ac:dyDescent="0.2">
      <c r="A52" s="65"/>
      <c r="B52" s="65"/>
      <c r="C52" s="168"/>
      <c r="D52" s="86"/>
      <c r="E52" s="86"/>
      <c r="F52" s="86"/>
      <c r="G52" s="65"/>
      <c r="H52" s="65"/>
    </row>
    <row r="53" spans="1:8" x14ac:dyDescent="0.2">
      <c r="A53" s="65"/>
      <c r="B53" s="65"/>
      <c r="C53" s="168"/>
      <c r="D53" s="86"/>
      <c r="E53" s="86"/>
      <c r="F53" s="86"/>
      <c r="G53" s="65"/>
      <c r="H53" s="65"/>
    </row>
    <row r="54" spans="1:8" x14ac:dyDescent="0.2">
      <c r="A54" s="65"/>
      <c r="B54" s="65"/>
      <c r="C54" s="168"/>
      <c r="D54" s="86"/>
      <c r="E54" s="86"/>
      <c r="F54" s="86"/>
      <c r="G54" s="65"/>
      <c r="H54" s="65"/>
    </row>
    <row r="55" spans="1:8" x14ac:dyDescent="0.2">
      <c r="A55" s="65"/>
      <c r="B55" s="65"/>
      <c r="C55" s="168"/>
      <c r="D55" s="86"/>
      <c r="E55" s="86"/>
      <c r="F55" s="86"/>
      <c r="G55" s="65"/>
      <c r="H55" s="65"/>
    </row>
    <row r="56" spans="1:8" x14ac:dyDescent="0.2">
      <c r="A56" s="65"/>
      <c r="B56" s="65"/>
      <c r="C56" s="168"/>
      <c r="D56" s="86"/>
      <c r="E56" s="86"/>
      <c r="F56" s="86"/>
      <c r="G56" s="65"/>
      <c r="H56" s="65"/>
    </row>
    <row r="57" spans="1:8" x14ac:dyDescent="0.2">
      <c r="A57" s="65"/>
      <c r="B57" s="65"/>
      <c r="C57" s="168"/>
      <c r="D57" s="86"/>
      <c r="E57" s="86"/>
      <c r="F57" s="86"/>
      <c r="G57" s="65"/>
      <c r="H57" s="65"/>
    </row>
    <row r="58" spans="1:8" x14ac:dyDescent="0.2">
      <c r="A58" s="65"/>
      <c r="B58" s="65"/>
      <c r="C58" s="168"/>
      <c r="D58" s="86"/>
      <c r="E58" s="86"/>
      <c r="F58" s="86"/>
      <c r="G58" s="65"/>
      <c r="H58" s="65"/>
    </row>
    <row r="59" spans="1:8" x14ac:dyDescent="0.2">
      <c r="A59" s="65"/>
      <c r="B59" s="65"/>
      <c r="C59" s="168"/>
      <c r="D59" s="86"/>
      <c r="E59" s="86"/>
      <c r="F59" s="86"/>
      <c r="G59" s="65"/>
      <c r="H59" s="65"/>
    </row>
    <row r="60" spans="1:8" x14ac:dyDescent="0.2">
      <c r="A60" s="65"/>
      <c r="B60" s="65"/>
      <c r="C60" s="168"/>
      <c r="D60" s="86"/>
      <c r="E60" s="86"/>
      <c r="F60" s="86"/>
      <c r="G60" s="65"/>
      <c r="H60" s="65"/>
    </row>
    <row r="61" spans="1:8" x14ac:dyDescent="0.2">
      <c r="A61" s="65"/>
      <c r="B61" s="65"/>
      <c r="C61" s="168"/>
      <c r="D61" s="86"/>
      <c r="E61" s="86"/>
      <c r="F61" s="86"/>
      <c r="G61" s="65"/>
      <c r="H61" s="65"/>
    </row>
    <row r="62" spans="1:8" x14ac:dyDescent="0.2">
      <c r="A62" s="65"/>
      <c r="B62" s="65"/>
      <c r="C62" s="168"/>
      <c r="D62" s="86"/>
      <c r="E62" s="86"/>
      <c r="F62" s="86"/>
      <c r="G62" s="65"/>
      <c r="H62" s="65"/>
    </row>
    <row r="63" spans="1:8" x14ac:dyDescent="0.2">
      <c r="A63" s="65"/>
      <c r="B63" s="65"/>
      <c r="C63" s="168"/>
      <c r="D63" s="86"/>
      <c r="E63" s="86"/>
      <c r="F63" s="86"/>
      <c r="G63" s="65"/>
      <c r="H63" s="65"/>
    </row>
    <row r="64" spans="1:8" x14ac:dyDescent="0.2">
      <c r="A64" s="65"/>
      <c r="B64" s="65"/>
      <c r="C64" s="168"/>
      <c r="D64" s="86"/>
      <c r="E64" s="86"/>
      <c r="F64" s="86"/>
      <c r="G64" s="65"/>
      <c r="H64" s="65"/>
    </row>
    <row r="65" spans="1:8" x14ac:dyDescent="0.2">
      <c r="A65" s="65"/>
      <c r="B65" s="65"/>
      <c r="C65" s="168"/>
      <c r="D65" s="86"/>
      <c r="E65" s="86"/>
      <c r="F65" s="86"/>
      <c r="G65" s="65"/>
      <c r="H65" s="65"/>
    </row>
    <row r="66" spans="1:8" x14ac:dyDescent="0.2">
      <c r="A66" s="65"/>
      <c r="B66" s="65"/>
      <c r="C66" s="168"/>
      <c r="D66" s="86"/>
      <c r="E66" s="86"/>
      <c r="F66" s="86"/>
      <c r="G66" s="65"/>
      <c r="H66" s="65"/>
    </row>
    <row r="67" spans="1:8" x14ac:dyDescent="0.2">
      <c r="A67" s="65"/>
      <c r="B67" s="65"/>
      <c r="C67" s="168"/>
      <c r="D67" s="86"/>
      <c r="E67" s="86"/>
      <c r="F67" s="86"/>
      <c r="G67" s="65"/>
      <c r="H67" s="65"/>
    </row>
    <row r="68" spans="1:8" x14ac:dyDescent="0.2">
      <c r="A68" s="65"/>
      <c r="B68" s="65"/>
      <c r="C68" s="168"/>
      <c r="D68" s="86"/>
      <c r="E68" s="86"/>
      <c r="F68" s="86"/>
      <c r="G68" s="65"/>
      <c r="H68" s="65"/>
    </row>
    <row r="69" spans="1:8" x14ac:dyDescent="0.2">
      <c r="A69" s="65"/>
      <c r="B69" s="65"/>
      <c r="C69" s="168"/>
      <c r="D69" s="86"/>
      <c r="E69" s="86"/>
      <c r="F69" s="86"/>
      <c r="G69" s="65"/>
      <c r="H69" s="65"/>
    </row>
    <row r="70" spans="1:8" x14ac:dyDescent="0.2">
      <c r="A70" s="65"/>
      <c r="B70" s="65"/>
      <c r="C70" s="168"/>
      <c r="D70" s="86"/>
      <c r="E70" s="86"/>
      <c r="F70" s="86"/>
      <c r="G70" s="65"/>
      <c r="H70" s="65"/>
    </row>
    <row r="71" spans="1:8" x14ac:dyDescent="0.2">
      <c r="A71" s="65"/>
      <c r="B71" s="65"/>
      <c r="C71" s="168"/>
      <c r="D71" s="86"/>
      <c r="E71" s="86"/>
      <c r="F71" s="86"/>
      <c r="G71" s="65"/>
      <c r="H71" s="65"/>
    </row>
    <row r="72" spans="1:8" x14ac:dyDescent="0.2">
      <c r="A72" s="65"/>
      <c r="B72" s="65"/>
      <c r="C72" s="168"/>
      <c r="D72" s="86"/>
      <c r="E72" s="86"/>
      <c r="F72" s="86"/>
      <c r="G72" s="65"/>
      <c r="H72" s="65"/>
    </row>
    <row r="73" spans="1:8" x14ac:dyDescent="0.2">
      <c r="A73" s="65"/>
      <c r="B73" s="65"/>
      <c r="C73" s="168"/>
      <c r="D73" s="86"/>
      <c r="E73" s="86"/>
      <c r="F73" s="86"/>
      <c r="G73" s="65"/>
      <c r="H73" s="65"/>
    </row>
    <row r="74" spans="1:8" x14ac:dyDescent="0.2">
      <c r="A74" s="65"/>
      <c r="B74" s="65"/>
      <c r="C74" s="168"/>
      <c r="D74" s="86"/>
      <c r="E74" s="86"/>
      <c r="F74" s="86"/>
      <c r="G74" s="65"/>
      <c r="H74" s="65"/>
    </row>
    <row r="75" spans="1:8" x14ac:dyDescent="0.2">
      <c r="A75" s="65"/>
      <c r="B75" s="65"/>
      <c r="C75" s="168"/>
      <c r="D75" s="86"/>
      <c r="E75" s="86"/>
      <c r="F75" s="86"/>
      <c r="G75" s="65"/>
      <c r="H75" s="65"/>
    </row>
    <row r="76" spans="1:8" x14ac:dyDescent="0.2">
      <c r="A76" s="65"/>
      <c r="B76" s="65"/>
      <c r="C76" s="168"/>
      <c r="D76" s="86"/>
      <c r="E76" s="86"/>
      <c r="F76" s="86"/>
      <c r="G76" s="65"/>
      <c r="H76" s="65"/>
    </row>
    <row r="77" spans="1:8" x14ac:dyDescent="0.2">
      <c r="A77" s="65"/>
      <c r="B77" s="65"/>
      <c r="C77" s="168"/>
      <c r="D77" s="86"/>
      <c r="E77" s="86"/>
      <c r="F77" s="86"/>
      <c r="G77" s="65"/>
      <c r="H77" s="65"/>
    </row>
    <row r="78" spans="1:8" x14ac:dyDescent="0.2">
      <c r="A78" s="65"/>
      <c r="B78" s="65"/>
      <c r="C78" s="168"/>
      <c r="D78" s="86"/>
      <c r="E78" s="86"/>
      <c r="F78" s="86"/>
      <c r="G78" s="65"/>
      <c r="H78" s="65"/>
    </row>
    <row r="79" spans="1:8" x14ac:dyDescent="0.2">
      <c r="A79" s="65"/>
      <c r="B79" s="65"/>
      <c r="C79" s="168"/>
      <c r="D79" s="86"/>
      <c r="E79" s="86"/>
      <c r="F79" s="86"/>
      <c r="G79" s="65"/>
      <c r="H79" s="65"/>
    </row>
    <row r="80" spans="1:8" x14ac:dyDescent="0.2">
      <c r="A80" s="65"/>
      <c r="B80" s="65"/>
      <c r="C80" s="168"/>
      <c r="D80" s="86"/>
      <c r="E80" s="86"/>
      <c r="F80" s="86"/>
      <c r="G80" s="65"/>
      <c r="H80" s="65"/>
    </row>
    <row r="81" spans="1:8" x14ac:dyDescent="0.2">
      <c r="A81" s="65"/>
      <c r="B81" s="65"/>
      <c r="C81" s="168"/>
      <c r="D81" s="86"/>
      <c r="E81" s="86"/>
      <c r="F81" s="86"/>
      <c r="G81" s="65"/>
      <c r="H81" s="65"/>
    </row>
    <row r="82" spans="1:8" x14ac:dyDescent="0.2">
      <c r="A82" s="65"/>
      <c r="B82" s="65"/>
      <c r="C82" s="168"/>
      <c r="D82" s="86"/>
      <c r="E82" s="86"/>
      <c r="F82" s="86"/>
      <c r="G82" s="65"/>
      <c r="H82" s="65"/>
    </row>
    <row r="83" spans="1:8" x14ac:dyDescent="0.2">
      <c r="A83" s="65"/>
      <c r="B83" s="65"/>
      <c r="C83" s="168"/>
      <c r="D83" s="86"/>
      <c r="E83" s="86"/>
      <c r="F83" s="86"/>
      <c r="G83" s="65"/>
      <c r="H83" s="65"/>
    </row>
    <row r="84" spans="1:8" x14ac:dyDescent="0.2">
      <c r="A84" s="65"/>
      <c r="B84" s="65"/>
      <c r="C84" s="168"/>
      <c r="D84" s="86"/>
      <c r="E84" s="86"/>
      <c r="F84" s="86"/>
      <c r="G84" s="65"/>
      <c r="H84" s="65"/>
    </row>
    <row r="85" spans="1:8" x14ac:dyDescent="0.2">
      <c r="A85" s="65"/>
      <c r="B85" s="65"/>
      <c r="C85" s="168"/>
      <c r="D85" s="86"/>
      <c r="E85" s="86"/>
      <c r="F85" s="86"/>
      <c r="G85" s="65"/>
      <c r="H85" s="65"/>
    </row>
    <row r="86" spans="1:8" x14ac:dyDescent="0.2">
      <c r="A86" s="65"/>
      <c r="B86" s="65"/>
      <c r="C86" s="168"/>
      <c r="D86" s="86"/>
      <c r="E86" s="86"/>
      <c r="F86" s="86"/>
      <c r="G86" s="65"/>
      <c r="H86" s="65"/>
    </row>
    <row r="87" spans="1:8" x14ac:dyDescent="0.2">
      <c r="A87" s="65"/>
      <c r="B87" s="65"/>
      <c r="C87" s="168"/>
      <c r="D87" s="86"/>
      <c r="E87" s="86"/>
      <c r="F87" s="86"/>
      <c r="G87" s="65"/>
      <c r="H87" s="65"/>
    </row>
    <row r="88" spans="1:8" x14ac:dyDescent="0.2">
      <c r="A88" s="65"/>
      <c r="B88" s="65"/>
      <c r="C88" s="168"/>
      <c r="D88" s="86"/>
      <c r="E88" s="86"/>
      <c r="F88" s="86"/>
      <c r="G88" s="65"/>
      <c r="H88" s="65"/>
    </row>
    <row r="89" spans="1:8" x14ac:dyDescent="0.2">
      <c r="A89" s="65"/>
      <c r="B89" s="65"/>
      <c r="C89" s="168"/>
      <c r="D89" s="86"/>
      <c r="E89" s="86"/>
      <c r="F89" s="86"/>
      <c r="G89" s="65"/>
      <c r="H89" s="65"/>
    </row>
    <row r="90" spans="1:8" x14ac:dyDescent="0.2">
      <c r="A90" s="65"/>
      <c r="B90" s="65"/>
      <c r="C90" s="168"/>
      <c r="D90" s="86"/>
      <c r="E90" s="86"/>
      <c r="F90" s="86"/>
      <c r="G90" s="65"/>
      <c r="H90" s="65"/>
    </row>
    <row r="91" spans="1:8" x14ac:dyDescent="0.2">
      <c r="A91" s="65"/>
      <c r="B91" s="65"/>
      <c r="C91" s="168"/>
      <c r="D91" s="86"/>
      <c r="E91" s="86"/>
      <c r="F91" s="86"/>
      <c r="G91" s="65"/>
      <c r="H91" s="65"/>
    </row>
    <row r="92" spans="1:8" x14ac:dyDescent="0.2">
      <c r="A92" s="65"/>
      <c r="B92" s="65"/>
      <c r="C92" s="168"/>
      <c r="D92" s="86"/>
      <c r="E92" s="86"/>
      <c r="F92" s="86"/>
      <c r="G92" s="65"/>
      <c r="H92" s="65"/>
    </row>
    <row r="93" spans="1:8" x14ac:dyDescent="0.2">
      <c r="A93" s="65"/>
      <c r="B93" s="65"/>
      <c r="C93" s="168"/>
      <c r="D93" s="86"/>
      <c r="E93" s="86"/>
      <c r="F93" s="86"/>
      <c r="G93" s="65"/>
      <c r="H93" s="65"/>
    </row>
    <row r="94" spans="1:8" x14ac:dyDescent="0.2">
      <c r="A94" s="65"/>
      <c r="B94" s="65"/>
      <c r="C94" s="168"/>
      <c r="D94" s="86"/>
      <c r="E94" s="86"/>
      <c r="F94" s="86"/>
      <c r="G94" s="65"/>
      <c r="H94" s="65"/>
    </row>
    <row r="95" spans="1:8" x14ac:dyDescent="0.2">
      <c r="A95" s="65"/>
      <c r="B95" s="65"/>
      <c r="C95" s="168"/>
      <c r="D95" s="86"/>
      <c r="E95" s="86"/>
      <c r="F95" s="86"/>
      <c r="G95" s="65"/>
      <c r="H95" s="65"/>
    </row>
    <row r="96" spans="1:8" x14ac:dyDescent="0.2">
      <c r="A96" s="65"/>
      <c r="B96" s="65"/>
      <c r="C96" s="168"/>
      <c r="D96" s="86"/>
      <c r="E96" s="86"/>
      <c r="F96" s="86"/>
      <c r="G96" s="65"/>
      <c r="H96" s="65"/>
    </row>
    <row r="97" spans="1:8" x14ac:dyDescent="0.2">
      <c r="A97" s="65"/>
      <c r="B97" s="65"/>
      <c r="C97" s="168"/>
      <c r="D97" s="86"/>
      <c r="E97" s="86"/>
      <c r="F97" s="86"/>
      <c r="G97" s="65"/>
      <c r="H97" s="65"/>
    </row>
    <row r="98" spans="1:8" x14ac:dyDescent="0.2">
      <c r="A98" s="65"/>
      <c r="B98" s="65"/>
      <c r="C98" s="168"/>
      <c r="D98" s="86"/>
      <c r="E98" s="86"/>
      <c r="F98" s="86"/>
      <c r="G98" s="65"/>
      <c r="H98" s="65"/>
    </row>
    <row r="99" spans="1:8" x14ac:dyDescent="0.2">
      <c r="A99" s="65"/>
      <c r="B99" s="65"/>
      <c r="C99" s="168"/>
      <c r="D99" s="86"/>
      <c r="E99" s="86"/>
      <c r="F99" s="86"/>
      <c r="G99" s="65"/>
      <c r="H99" s="65"/>
    </row>
    <row r="100" spans="1:8" x14ac:dyDescent="0.2">
      <c r="A100" s="65"/>
      <c r="B100" s="65"/>
      <c r="C100" s="168"/>
      <c r="D100" s="86"/>
      <c r="E100" s="86"/>
      <c r="F100" s="86"/>
      <c r="G100" s="65"/>
      <c r="H100" s="65"/>
    </row>
    <row r="101" spans="1:8" x14ac:dyDescent="0.2">
      <c r="A101" s="65"/>
      <c r="B101" s="65"/>
      <c r="C101" s="168"/>
      <c r="D101" s="86"/>
      <c r="E101" s="86"/>
      <c r="F101" s="86"/>
      <c r="G101" s="65"/>
      <c r="H101" s="65"/>
    </row>
    <row r="102" spans="1:8" x14ac:dyDescent="0.2">
      <c r="A102" s="65"/>
      <c r="B102" s="65"/>
      <c r="C102" s="168"/>
      <c r="D102" s="86"/>
      <c r="E102" s="86"/>
      <c r="F102" s="86"/>
      <c r="G102" s="65"/>
      <c r="H102" s="65"/>
    </row>
    <row r="103" spans="1:8" x14ac:dyDescent="0.2">
      <c r="A103" s="65"/>
      <c r="B103" s="65"/>
      <c r="C103" s="168"/>
      <c r="D103" s="86"/>
      <c r="E103" s="86"/>
      <c r="F103" s="86"/>
      <c r="G103" s="65"/>
      <c r="H103" s="65"/>
    </row>
    <row r="104" spans="1:8" x14ac:dyDescent="0.2">
      <c r="A104" s="65"/>
      <c r="B104" s="65"/>
      <c r="C104" s="168"/>
      <c r="D104" s="86"/>
      <c r="E104" s="86"/>
      <c r="F104" s="86"/>
      <c r="G104" s="65"/>
      <c r="H104" s="65"/>
    </row>
    <row r="105" spans="1:8" x14ac:dyDescent="0.2">
      <c r="A105" s="65"/>
      <c r="B105" s="65"/>
      <c r="C105" s="168"/>
      <c r="D105" s="86"/>
      <c r="E105" s="86"/>
      <c r="F105" s="86"/>
      <c r="G105" s="65"/>
      <c r="H105" s="65"/>
    </row>
    <row r="106" spans="1:8" x14ac:dyDescent="0.2">
      <c r="A106" s="65"/>
      <c r="B106" s="65"/>
      <c r="C106" s="168"/>
      <c r="D106" s="86"/>
      <c r="E106" s="86"/>
      <c r="F106" s="86"/>
      <c r="G106" s="65"/>
      <c r="H106" s="65"/>
    </row>
    <row r="107" spans="1:8" x14ac:dyDescent="0.2">
      <c r="A107" s="65"/>
      <c r="B107" s="65"/>
      <c r="C107" s="168"/>
      <c r="D107" s="86"/>
      <c r="E107" s="86"/>
      <c r="F107" s="86"/>
      <c r="G107" s="65"/>
      <c r="H107" s="65"/>
    </row>
    <row r="108" spans="1:8" x14ac:dyDescent="0.2">
      <c r="A108" s="65"/>
      <c r="B108" s="65"/>
      <c r="C108" s="168"/>
      <c r="D108" s="86"/>
      <c r="E108" s="86"/>
      <c r="F108" s="86"/>
      <c r="G108" s="65"/>
      <c r="H108" s="65"/>
    </row>
    <row r="109" spans="1:8" x14ac:dyDescent="0.2">
      <c r="A109" s="65"/>
      <c r="B109" s="65"/>
      <c r="C109" s="168"/>
      <c r="D109" s="86"/>
      <c r="E109" s="86"/>
      <c r="F109" s="86"/>
      <c r="G109" s="65"/>
      <c r="H109" s="65"/>
    </row>
    <row r="110" spans="1:8" x14ac:dyDescent="0.2">
      <c r="A110" s="65"/>
      <c r="B110" s="65"/>
      <c r="C110" s="168"/>
      <c r="D110" s="86"/>
      <c r="E110" s="86"/>
      <c r="F110" s="86"/>
      <c r="G110" s="65"/>
      <c r="H110" s="65"/>
    </row>
    <row r="111" spans="1:8" x14ac:dyDescent="0.2">
      <c r="A111" s="65"/>
      <c r="B111" s="65"/>
      <c r="C111" s="168"/>
      <c r="D111" s="86"/>
      <c r="E111" s="86"/>
      <c r="F111" s="86"/>
      <c r="G111" s="65"/>
      <c r="H111" s="65"/>
    </row>
    <row r="112" spans="1:8" x14ac:dyDescent="0.2">
      <c r="A112" s="65"/>
      <c r="B112" s="65"/>
      <c r="C112" s="168"/>
      <c r="D112" s="86"/>
      <c r="E112" s="86"/>
      <c r="F112" s="86"/>
      <c r="G112" s="65"/>
      <c r="H112" s="65"/>
    </row>
    <row r="113" spans="1:8" x14ac:dyDescent="0.2">
      <c r="A113" s="65"/>
      <c r="B113" s="65"/>
      <c r="C113" s="168"/>
      <c r="D113" s="86"/>
      <c r="E113" s="86"/>
      <c r="F113" s="86"/>
      <c r="G113" s="65"/>
      <c r="H113" s="65"/>
    </row>
    <row r="114" spans="1:8" x14ac:dyDescent="0.2">
      <c r="A114" s="65"/>
      <c r="B114" s="65"/>
      <c r="C114" s="168"/>
      <c r="D114" s="86"/>
      <c r="E114" s="86"/>
      <c r="F114" s="86"/>
      <c r="G114" s="65"/>
      <c r="H114" s="65"/>
    </row>
    <row r="115" spans="1:8" x14ac:dyDescent="0.2">
      <c r="A115" s="65"/>
      <c r="B115" s="65"/>
      <c r="C115" s="168"/>
      <c r="D115" s="86"/>
      <c r="E115" s="86"/>
      <c r="F115" s="86"/>
      <c r="G115" s="65"/>
      <c r="H115" s="65"/>
    </row>
    <row r="116" spans="1:8" x14ac:dyDescent="0.2">
      <c r="A116" s="65"/>
      <c r="B116" s="65"/>
      <c r="C116" s="168"/>
      <c r="D116" s="86"/>
      <c r="E116" s="86"/>
      <c r="F116" s="86"/>
      <c r="G116" s="65"/>
      <c r="H116" s="65"/>
    </row>
    <row r="117" spans="1:8" x14ac:dyDescent="0.2">
      <c r="A117" s="65"/>
      <c r="B117" s="65"/>
      <c r="C117" s="168"/>
      <c r="D117" s="86"/>
      <c r="E117" s="86"/>
      <c r="F117" s="86"/>
      <c r="G117" s="65"/>
      <c r="H117" s="65"/>
    </row>
    <row r="118" spans="1:8" x14ac:dyDescent="0.2">
      <c r="A118" s="65"/>
      <c r="B118" s="65"/>
      <c r="C118" s="168"/>
      <c r="D118" s="86"/>
      <c r="E118" s="86"/>
      <c r="F118" s="86"/>
      <c r="G118" s="65"/>
      <c r="H118" s="65"/>
    </row>
    <row r="119" spans="1:8" x14ac:dyDescent="0.2">
      <c r="A119" s="65"/>
      <c r="B119" s="65"/>
      <c r="C119" s="168"/>
      <c r="D119" s="86"/>
      <c r="E119" s="86"/>
      <c r="F119" s="86"/>
      <c r="G119" s="65"/>
      <c r="H119" s="65"/>
    </row>
    <row r="120" spans="1:8" x14ac:dyDescent="0.2">
      <c r="A120" s="65"/>
      <c r="B120" s="65"/>
      <c r="C120" s="168"/>
      <c r="D120" s="86"/>
      <c r="E120" s="86"/>
      <c r="F120" s="86"/>
      <c r="G120" s="65"/>
      <c r="H120" s="65"/>
    </row>
    <row r="121" spans="1:8" x14ac:dyDescent="0.2">
      <c r="A121" s="65"/>
      <c r="B121" s="65"/>
      <c r="C121" s="168"/>
      <c r="D121" s="86"/>
      <c r="E121" s="86"/>
      <c r="F121" s="86"/>
      <c r="G121" s="65"/>
      <c r="H121" s="65"/>
    </row>
    <row r="122" spans="1:8" x14ac:dyDescent="0.2">
      <c r="A122" s="65"/>
      <c r="B122" s="65"/>
      <c r="C122" s="168"/>
      <c r="D122" s="86"/>
      <c r="E122" s="86"/>
      <c r="F122" s="86"/>
      <c r="G122" s="65"/>
      <c r="H122" s="65"/>
    </row>
    <row r="123" spans="1:8" x14ac:dyDescent="0.2">
      <c r="A123" s="65"/>
      <c r="B123" s="65"/>
      <c r="C123" s="168"/>
      <c r="D123" s="86"/>
      <c r="E123" s="86"/>
      <c r="F123" s="86"/>
      <c r="G123" s="65"/>
      <c r="H123" s="65"/>
    </row>
    <row r="124" spans="1:8" x14ac:dyDescent="0.2">
      <c r="A124" s="65"/>
      <c r="B124" s="65"/>
      <c r="C124" s="168"/>
      <c r="D124" s="86"/>
      <c r="E124" s="86"/>
      <c r="F124" s="86"/>
      <c r="G124" s="65"/>
      <c r="H124" s="65"/>
    </row>
    <row r="125" spans="1:8" x14ac:dyDescent="0.2">
      <c r="A125" s="65"/>
      <c r="B125" s="65"/>
      <c r="C125" s="168"/>
      <c r="D125" s="86"/>
      <c r="E125" s="86"/>
      <c r="F125" s="86"/>
      <c r="G125" s="65"/>
      <c r="H125" s="65"/>
    </row>
    <row r="126" spans="1:8" x14ac:dyDescent="0.2">
      <c r="A126" s="65"/>
      <c r="B126" s="65"/>
      <c r="C126" s="168"/>
      <c r="D126" s="86"/>
      <c r="E126" s="86"/>
      <c r="F126" s="86"/>
      <c r="G126" s="65"/>
      <c r="H126" s="65"/>
    </row>
    <row r="127" spans="1:8" x14ac:dyDescent="0.2">
      <c r="A127" s="65"/>
      <c r="B127" s="65"/>
      <c r="C127" s="168"/>
      <c r="D127" s="86"/>
      <c r="E127" s="86"/>
      <c r="F127" s="86"/>
      <c r="G127" s="65"/>
      <c r="H127" s="65"/>
    </row>
    <row r="128" spans="1:8" x14ac:dyDescent="0.2">
      <c r="A128" s="65"/>
      <c r="B128" s="65"/>
      <c r="C128" s="168"/>
      <c r="D128" s="86"/>
      <c r="E128" s="86"/>
      <c r="F128" s="86"/>
      <c r="G128" s="65"/>
      <c r="H128" s="65"/>
    </row>
    <row r="129" spans="1:8" x14ac:dyDescent="0.2">
      <c r="A129" s="65"/>
      <c r="B129" s="65"/>
      <c r="C129" s="168"/>
      <c r="D129" s="86"/>
      <c r="E129" s="86"/>
      <c r="F129" s="86"/>
      <c r="G129" s="65"/>
      <c r="H129" s="65"/>
    </row>
    <row r="130" spans="1:8" x14ac:dyDescent="0.2">
      <c r="A130" s="65"/>
      <c r="B130" s="65"/>
      <c r="C130" s="168"/>
      <c r="D130" s="86"/>
      <c r="E130" s="86"/>
      <c r="F130" s="86"/>
      <c r="G130" s="65"/>
      <c r="H130" s="65"/>
    </row>
    <row r="131" spans="1:8" x14ac:dyDescent="0.2">
      <c r="A131" s="65"/>
      <c r="B131" s="65"/>
      <c r="C131" s="168"/>
      <c r="D131" s="86"/>
      <c r="E131" s="86"/>
      <c r="F131" s="86"/>
      <c r="G131" s="65"/>
      <c r="H131" s="65"/>
    </row>
    <row r="132" spans="1:8" x14ac:dyDescent="0.2">
      <c r="A132" s="65"/>
      <c r="B132" s="65"/>
      <c r="C132" s="168"/>
      <c r="D132" s="86"/>
      <c r="E132" s="86"/>
      <c r="F132" s="86"/>
      <c r="G132" s="65"/>
      <c r="H132" s="65"/>
    </row>
    <row r="133" spans="1:8" x14ac:dyDescent="0.2">
      <c r="A133" s="65"/>
      <c r="B133" s="65"/>
      <c r="C133" s="168"/>
      <c r="D133" s="86"/>
      <c r="E133" s="86"/>
      <c r="F133" s="86"/>
      <c r="G133" s="65"/>
      <c r="H133" s="65"/>
    </row>
    <row r="134" spans="1:8" x14ac:dyDescent="0.2">
      <c r="A134" s="65"/>
      <c r="B134" s="65"/>
      <c r="C134" s="168"/>
      <c r="D134" s="86"/>
      <c r="E134" s="86"/>
      <c r="F134" s="86"/>
      <c r="G134" s="65"/>
      <c r="H134" s="65"/>
    </row>
    <row r="135" spans="1:8" x14ac:dyDescent="0.2">
      <c r="A135" s="65"/>
      <c r="B135" s="65"/>
      <c r="C135" s="168"/>
      <c r="D135" s="86"/>
      <c r="E135" s="86"/>
      <c r="F135" s="86"/>
      <c r="G135" s="65"/>
      <c r="H135" s="65"/>
    </row>
    <row r="136" spans="1:8" x14ac:dyDescent="0.2">
      <c r="A136" s="65"/>
      <c r="B136" s="65"/>
      <c r="C136" s="168"/>
      <c r="D136" s="86"/>
      <c r="E136" s="86"/>
      <c r="F136" s="86"/>
      <c r="G136" s="65"/>
      <c r="H136" s="65"/>
    </row>
    <row r="137" spans="1:8" x14ac:dyDescent="0.2">
      <c r="A137" s="65"/>
      <c r="B137" s="65"/>
      <c r="C137" s="168"/>
      <c r="D137" s="86"/>
      <c r="E137" s="86"/>
      <c r="F137" s="86"/>
      <c r="G137" s="65"/>
      <c r="H137" s="65"/>
    </row>
    <row r="138" spans="1:8" x14ac:dyDescent="0.2">
      <c r="A138" s="65"/>
      <c r="B138" s="65"/>
      <c r="C138" s="168"/>
      <c r="D138" s="86"/>
      <c r="E138" s="86"/>
      <c r="F138" s="86"/>
      <c r="G138" s="65"/>
      <c r="H138" s="65"/>
    </row>
    <row r="139" spans="1:8" x14ac:dyDescent="0.2">
      <c r="A139" s="65"/>
      <c r="B139" s="65"/>
      <c r="C139" s="168"/>
      <c r="D139" s="86"/>
      <c r="E139" s="86"/>
      <c r="F139" s="86"/>
      <c r="G139" s="65"/>
      <c r="H139" s="65"/>
    </row>
    <row r="140" spans="1:8" x14ac:dyDescent="0.2">
      <c r="A140" s="65"/>
      <c r="B140" s="65"/>
      <c r="C140" s="168"/>
      <c r="D140" s="86"/>
      <c r="E140" s="86"/>
      <c r="F140" s="86"/>
      <c r="G140" s="65"/>
      <c r="H140" s="65"/>
    </row>
    <row r="141" spans="1:8" x14ac:dyDescent="0.2">
      <c r="A141" s="65"/>
      <c r="B141" s="65"/>
      <c r="C141" s="168"/>
      <c r="D141" s="86"/>
      <c r="E141" s="86"/>
      <c r="F141" s="86"/>
      <c r="G141" s="65"/>
      <c r="H141" s="65"/>
    </row>
    <row r="142" spans="1:8" x14ac:dyDescent="0.2">
      <c r="A142" s="65"/>
      <c r="B142" s="65"/>
      <c r="C142" s="168"/>
      <c r="D142" s="86"/>
      <c r="E142" s="86"/>
      <c r="F142" s="86"/>
      <c r="G142" s="65"/>
      <c r="H142" s="65"/>
    </row>
    <row r="143" spans="1:8" x14ac:dyDescent="0.2">
      <c r="A143" s="65"/>
      <c r="B143" s="65"/>
      <c r="C143" s="168"/>
      <c r="D143" s="86"/>
      <c r="E143" s="86"/>
      <c r="F143" s="86"/>
      <c r="G143" s="65"/>
      <c r="H143" s="65"/>
    </row>
    <row r="144" spans="1:8" x14ac:dyDescent="0.2">
      <c r="A144" s="65"/>
      <c r="B144" s="65"/>
      <c r="C144" s="168"/>
      <c r="D144" s="86"/>
      <c r="E144" s="86"/>
      <c r="F144" s="86"/>
      <c r="G144" s="65"/>
      <c r="H144" s="65"/>
    </row>
    <row r="145" spans="1:8" x14ac:dyDescent="0.2">
      <c r="A145" s="65"/>
      <c r="B145" s="65"/>
      <c r="C145" s="168"/>
      <c r="D145" s="86"/>
      <c r="E145" s="86"/>
      <c r="F145" s="86"/>
      <c r="G145" s="65"/>
      <c r="H145" s="65"/>
    </row>
    <row r="146" spans="1:8" x14ac:dyDescent="0.2">
      <c r="A146" s="65"/>
      <c r="B146" s="65"/>
      <c r="C146" s="168"/>
      <c r="D146" s="86"/>
      <c r="E146" s="86"/>
      <c r="F146" s="86"/>
      <c r="G146" s="65"/>
      <c r="H146" s="65"/>
    </row>
    <row r="147" spans="1:8" x14ac:dyDescent="0.2">
      <c r="A147" s="65"/>
      <c r="B147" s="65"/>
      <c r="C147" s="168"/>
      <c r="D147" s="86"/>
      <c r="E147" s="86"/>
      <c r="F147" s="86"/>
      <c r="G147" s="65"/>
      <c r="H147" s="65"/>
    </row>
    <row r="148" spans="1:8" x14ac:dyDescent="0.2">
      <c r="A148" s="65"/>
      <c r="B148" s="65"/>
      <c r="C148" s="168"/>
      <c r="D148" s="86"/>
      <c r="E148" s="86"/>
      <c r="F148" s="86"/>
      <c r="G148" s="65"/>
      <c r="H148" s="65"/>
    </row>
    <row r="149" spans="1:8" x14ac:dyDescent="0.2">
      <c r="A149" s="65"/>
      <c r="B149" s="65"/>
      <c r="C149" s="168"/>
      <c r="D149" s="86"/>
      <c r="E149" s="86"/>
      <c r="F149" s="86"/>
      <c r="G149" s="65"/>
      <c r="H149" s="65"/>
    </row>
    <row r="150" spans="1:8" x14ac:dyDescent="0.2">
      <c r="A150" s="65"/>
      <c r="B150" s="65"/>
      <c r="C150" s="168"/>
      <c r="D150" s="86"/>
      <c r="E150" s="86"/>
      <c r="F150" s="86"/>
      <c r="G150" s="65"/>
      <c r="H150" s="65"/>
    </row>
    <row r="151" spans="1:8" x14ac:dyDescent="0.2">
      <c r="A151" s="65"/>
      <c r="B151" s="65"/>
      <c r="C151" s="168"/>
      <c r="D151" s="86"/>
      <c r="E151" s="86"/>
      <c r="F151" s="86"/>
      <c r="G151" s="65"/>
      <c r="H151" s="65"/>
    </row>
    <row r="152" spans="1:8" x14ac:dyDescent="0.2">
      <c r="A152" s="65"/>
      <c r="B152" s="65"/>
      <c r="C152" s="168"/>
      <c r="D152" s="86"/>
      <c r="E152" s="86"/>
      <c r="F152" s="86"/>
      <c r="G152" s="65"/>
      <c r="H152" s="65"/>
    </row>
    <row r="153" spans="1:8" x14ac:dyDescent="0.2">
      <c r="A153" s="65"/>
      <c r="B153" s="65"/>
      <c r="C153" s="168"/>
      <c r="D153" s="86"/>
      <c r="E153" s="86"/>
      <c r="F153" s="86"/>
      <c r="G153" s="65"/>
      <c r="H153" s="65"/>
    </row>
    <row r="154" spans="1:8" x14ac:dyDescent="0.2">
      <c r="A154" s="65"/>
      <c r="B154" s="65"/>
      <c r="C154" s="168"/>
      <c r="D154" s="86"/>
      <c r="E154" s="86"/>
      <c r="F154" s="86"/>
      <c r="G154" s="65"/>
      <c r="H154" s="65"/>
    </row>
    <row r="155" spans="1:8" x14ac:dyDescent="0.2">
      <c r="A155" s="65"/>
      <c r="B155" s="65"/>
      <c r="C155" s="168"/>
      <c r="D155" s="86"/>
      <c r="E155" s="86"/>
      <c r="F155" s="86"/>
      <c r="G155" s="65"/>
      <c r="H155" s="65"/>
    </row>
    <row r="156" spans="1:8" x14ac:dyDescent="0.2">
      <c r="A156" s="65"/>
      <c r="B156" s="65"/>
      <c r="C156" s="168"/>
      <c r="D156" s="86"/>
      <c r="E156" s="86"/>
      <c r="F156" s="86"/>
      <c r="G156" s="65"/>
      <c r="H156" s="65"/>
    </row>
    <row r="157" spans="1:8" x14ac:dyDescent="0.2">
      <c r="A157" s="65"/>
      <c r="B157" s="65"/>
      <c r="C157" s="168"/>
      <c r="D157" s="86"/>
      <c r="E157" s="86"/>
      <c r="F157" s="86"/>
      <c r="G157" s="65"/>
      <c r="H157" s="65"/>
    </row>
    <row r="158" spans="1:8" x14ac:dyDescent="0.2">
      <c r="A158" s="65"/>
      <c r="B158" s="65"/>
      <c r="C158" s="168"/>
      <c r="D158" s="86"/>
      <c r="E158" s="86"/>
      <c r="F158" s="86"/>
      <c r="G158" s="65"/>
      <c r="H158" s="65"/>
    </row>
    <row r="159" spans="1:8" x14ac:dyDescent="0.2">
      <c r="A159" s="65"/>
      <c r="B159" s="65"/>
      <c r="C159" s="168"/>
      <c r="D159" s="86"/>
      <c r="E159" s="86"/>
      <c r="F159" s="86"/>
      <c r="G159" s="65"/>
      <c r="H159" s="65"/>
    </row>
    <row r="160" spans="1:8" x14ac:dyDescent="0.2">
      <c r="A160" s="65"/>
      <c r="B160" s="65"/>
      <c r="C160" s="168"/>
      <c r="D160" s="86"/>
      <c r="E160" s="86"/>
      <c r="F160" s="86"/>
      <c r="G160" s="65"/>
      <c r="H160" s="65"/>
    </row>
    <row r="161" spans="1:8" x14ac:dyDescent="0.2">
      <c r="A161" s="65"/>
      <c r="B161" s="65"/>
      <c r="C161" s="168"/>
      <c r="D161" s="86"/>
      <c r="E161" s="86"/>
      <c r="F161" s="86"/>
      <c r="G161" s="65"/>
      <c r="H161" s="65"/>
    </row>
    <row r="162" spans="1:8" x14ac:dyDescent="0.2">
      <c r="A162" s="65"/>
      <c r="B162" s="65"/>
      <c r="C162" s="168"/>
      <c r="D162" s="86"/>
      <c r="E162" s="86"/>
      <c r="F162" s="86"/>
      <c r="G162" s="65"/>
      <c r="H162" s="65"/>
    </row>
    <row r="163" spans="1:8" x14ac:dyDescent="0.2">
      <c r="A163" s="65"/>
      <c r="B163" s="65"/>
      <c r="C163" s="168"/>
      <c r="D163" s="86"/>
      <c r="E163" s="86"/>
      <c r="F163" s="86"/>
      <c r="G163" s="65"/>
      <c r="H163" s="65"/>
    </row>
    <row r="164" spans="1:8" x14ac:dyDescent="0.2">
      <c r="A164" s="65"/>
      <c r="B164" s="65"/>
      <c r="C164" s="168"/>
      <c r="D164" s="86"/>
      <c r="E164" s="86"/>
      <c r="F164" s="86"/>
      <c r="G164" s="65"/>
      <c r="H164" s="65"/>
    </row>
    <row r="165" spans="1:8" x14ac:dyDescent="0.2">
      <c r="A165" s="65"/>
      <c r="B165" s="65"/>
      <c r="C165" s="168"/>
      <c r="D165" s="86"/>
      <c r="E165" s="86"/>
      <c r="F165" s="86"/>
      <c r="G165" s="65"/>
      <c r="H165" s="65"/>
    </row>
    <row r="166" spans="1:8" x14ac:dyDescent="0.2">
      <c r="A166" s="65"/>
      <c r="B166" s="65"/>
      <c r="C166" s="168"/>
      <c r="D166" s="86"/>
      <c r="E166" s="86"/>
      <c r="F166" s="86"/>
      <c r="G166" s="65"/>
      <c r="H166" s="65"/>
    </row>
    <row r="167" spans="1:8" x14ac:dyDescent="0.2">
      <c r="A167" s="65"/>
      <c r="B167" s="65"/>
      <c r="C167" s="168"/>
      <c r="D167" s="86"/>
      <c r="E167" s="86"/>
      <c r="F167" s="86"/>
      <c r="G167" s="65"/>
      <c r="H167" s="65"/>
    </row>
    <row r="168" spans="1:8" x14ac:dyDescent="0.2">
      <c r="A168" s="65"/>
      <c r="B168" s="65"/>
      <c r="C168" s="168"/>
      <c r="D168" s="86"/>
      <c r="E168" s="86"/>
      <c r="F168" s="86"/>
      <c r="G168" s="65"/>
      <c r="H168" s="65"/>
    </row>
    <row r="169" spans="1:8" x14ac:dyDescent="0.2">
      <c r="A169" s="65"/>
      <c r="B169" s="65"/>
      <c r="C169" s="168"/>
      <c r="D169" s="86"/>
      <c r="E169" s="86"/>
      <c r="F169" s="86"/>
      <c r="G169" s="65"/>
      <c r="H169" s="65"/>
    </row>
    <row r="170" spans="1:8" x14ac:dyDescent="0.2">
      <c r="A170" s="65"/>
      <c r="B170" s="65"/>
      <c r="C170" s="168"/>
      <c r="D170" s="86"/>
      <c r="E170" s="86"/>
      <c r="F170" s="86"/>
      <c r="G170" s="65"/>
      <c r="H170" s="65"/>
    </row>
    <row r="171" spans="1:8" x14ac:dyDescent="0.2">
      <c r="A171" s="65"/>
      <c r="B171" s="65"/>
      <c r="C171" s="168"/>
      <c r="D171" s="86"/>
      <c r="E171" s="86"/>
      <c r="F171" s="86"/>
      <c r="G171" s="65"/>
      <c r="H171" s="65"/>
    </row>
    <row r="172" spans="1:8" x14ac:dyDescent="0.2">
      <c r="A172" s="65"/>
      <c r="B172" s="65"/>
      <c r="C172" s="168"/>
      <c r="D172" s="86"/>
      <c r="E172" s="86"/>
      <c r="F172" s="86"/>
      <c r="G172" s="65"/>
      <c r="H172" s="65"/>
    </row>
    <row r="173" spans="1:8" x14ac:dyDescent="0.2">
      <c r="A173" s="65"/>
      <c r="B173" s="65"/>
      <c r="C173" s="168"/>
      <c r="D173" s="86"/>
      <c r="E173" s="86"/>
      <c r="F173" s="86"/>
      <c r="G173" s="65"/>
      <c r="H173" s="65"/>
    </row>
    <row r="174" spans="1:8" x14ac:dyDescent="0.2">
      <c r="A174" s="65"/>
      <c r="B174" s="65"/>
      <c r="C174" s="168"/>
      <c r="D174" s="86"/>
      <c r="E174" s="86"/>
      <c r="F174" s="86"/>
      <c r="G174" s="65"/>
      <c r="H174" s="65"/>
    </row>
    <row r="175" spans="1:8" x14ac:dyDescent="0.2">
      <c r="A175" s="65"/>
      <c r="B175" s="65"/>
      <c r="C175" s="168"/>
      <c r="D175" s="86"/>
      <c r="E175" s="86"/>
      <c r="F175" s="86"/>
      <c r="G175" s="65"/>
      <c r="H175" s="65"/>
    </row>
    <row r="176" spans="1:8" x14ac:dyDescent="0.2">
      <c r="A176" s="65"/>
      <c r="B176" s="65"/>
      <c r="C176" s="168"/>
      <c r="D176" s="86"/>
      <c r="E176" s="86"/>
      <c r="F176" s="86"/>
      <c r="G176" s="65"/>
      <c r="H176" s="65"/>
    </row>
    <row r="177" spans="1:8" x14ac:dyDescent="0.2">
      <c r="A177" s="65"/>
      <c r="B177" s="65"/>
      <c r="C177" s="168"/>
      <c r="D177" s="86"/>
      <c r="E177" s="86"/>
      <c r="F177" s="86"/>
      <c r="G177" s="65"/>
      <c r="H177" s="65"/>
    </row>
    <row r="178" spans="1:8" x14ac:dyDescent="0.2">
      <c r="A178" s="65"/>
      <c r="B178" s="65"/>
      <c r="C178" s="168"/>
      <c r="D178" s="86"/>
      <c r="E178" s="86"/>
      <c r="F178" s="86"/>
      <c r="G178" s="65"/>
      <c r="H178" s="65"/>
    </row>
    <row r="179" spans="1:8" x14ac:dyDescent="0.2">
      <c r="A179" s="65"/>
      <c r="B179" s="65"/>
      <c r="C179" s="168"/>
      <c r="D179" s="86"/>
      <c r="E179" s="86"/>
      <c r="F179" s="86"/>
      <c r="G179" s="65"/>
      <c r="H179" s="65"/>
    </row>
    <row r="180" spans="1:8" x14ac:dyDescent="0.2">
      <c r="A180" s="65"/>
      <c r="B180" s="65"/>
      <c r="C180" s="168"/>
      <c r="D180" s="86"/>
      <c r="E180" s="86"/>
      <c r="F180" s="86"/>
      <c r="G180" s="65"/>
      <c r="H180" s="65"/>
    </row>
    <row r="181" spans="1:8" x14ac:dyDescent="0.2">
      <c r="A181" s="65"/>
      <c r="B181" s="65"/>
      <c r="C181" s="168"/>
      <c r="D181" s="86"/>
      <c r="E181" s="86"/>
      <c r="F181" s="86"/>
      <c r="G181" s="65"/>
      <c r="H181" s="65"/>
    </row>
    <row r="182" spans="1:8" x14ac:dyDescent="0.2">
      <c r="A182" s="65"/>
      <c r="B182" s="65"/>
      <c r="C182" s="168"/>
      <c r="D182" s="86"/>
      <c r="E182" s="86"/>
      <c r="F182" s="86"/>
      <c r="G182" s="65"/>
      <c r="H182" s="65"/>
    </row>
    <row r="183" spans="1:8" x14ac:dyDescent="0.2">
      <c r="A183" s="65"/>
      <c r="B183" s="65"/>
      <c r="C183" s="168"/>
      <c r="D183" s="86"/>
      <c r="E183" s="86"/>
      <c r="F183" s="86"/>
      <c r="G183" s="65"/>
      <c r="H183" s="65"/>
    </row>
    <row r="184" spans="1:8" x14ac:dyDescent="0.2">
      <c r="A184" s="65"/>
      <c r="B184" s="65"/>
      <c r="C184" s="168"/>
      <c r="D184" s="86"/>
      <c r="E184" s="86"/>
      <c r="F184" s="86"/>
      <c r="G184" s="65"/>
      <c r="H184" s="65"/>
    </row>
    <row r="185" spans="1:8" x14ac:dyDescent="0.2">
      <c r="A185" s="65"/>
      <c r="B185" s="65"/>
      <c r="C185" s="168"/>
      <c r="D185" s="86"/>
      <c r="E185" s="86"/>
      <c r="F185" s="86"/>
      <c r="G185" s="65"/>
      <c r="H185" s="65"/>
    </row>
    <row r="186" spans="1:8" x14ac:dyDescent="0.2">
      <c r="A186" s="65"/>
      <c r="B186" s="65"/>
      <c r="C186" s="168"/>
      <c r="D186" s="86"/>
      <c r="E186" s="86"/>
      <c r="F186" s="86"/>
      <c r="G186" s="65"/>
      <c r="H186" s="65"/>
    </row>
    <row r="187" spans="1:8" x14ac:dyDescent="0.2">
      <c r="A187" s="65"/>
      <c r="B187" s="65"/>
      <c r="C187" s="168"/>
      <c r="D187" s="86"/>
      <c r="E187" s="86"/>
      <c r="F187" s="86"/>
      <c r="G187" s="65"/>
      <c r="H187" s="65"/>
    </row>
    <row r="188" spans="1:8" x14ac:dyDescent="0.2">
      <c r="A188" s="65"/>
      <c r="B188" s="65"/>
      <c r="C188" s="168"/>
      <c r="D188" s="86"/>
      <c r="E188" s="86"/>
      <c r="F188" s="86"/>
      <c r="G188" s="65"/>
      <c r="H188" s="65"/>
    </row>
    <row r="189" spans="1:8" x14ac:dyDescent="0.2">
      <c r="A189" s="65"/>
      <c r="B189" s="65"/>
      <c r="C189" s="168"/>
      <c r="D189" s="86"/>
      <c r="E189" s="86"/>
      <c r="F189" s="86"/>
      <c r="G189" s="65"/>
      <c r="H189" s="65"/>
    </row>
    <row r="190" spans="1:8" x14ac:dyDescent="0.2">
      <c r="A190" s="65"/>
      <c r="B190" s="65"/>
      <c r="C190" s="168"/>
      <c r="D190" s="86"/>
      <c r="E190" s="86"/>
      <c r="F190" s="86"/>
      <c r="G190" s="65"/>
      <c r="H190" s="65"/>
    </row>
  </sheetData>
  <sheetProtection algorithmName="SHA-512" hashValue="V2f6TXfSyQ2e6GOrVLDl+sjT26+r+LZyWP8Gf28zhB/FvtaWKXrftXiZ2x2rC953zJy1HcCffYTxOOlbtB510w==" saltValue="unfUz5ZojqqOguAvEcCASA==" spinCount="100000" sheet="1" formatCells="0" formatColumns="0" formatRows="0" insertRows="0"/>
  <mergeCells count="2">
    <mergeCell ref="D1:E2"/>
    <mergeCell ref="F1:F2"/>
  </mergeCells>
  <pageMargins left="0.7" right="0.7" top="0.78740157499999996" bottom="0.78740157499999996" header="0.3" footer="0.3"/>
  <pageSetup paperSize="9" scale="61" orientation="landscape" r:id="rId1"/>
  <headerFooter>
    <oddHeader>&amp;LAnlage 1.3.3. zur  RL für Entgeltvereinbarungen SGB VIII FLS</oddHeader>
  </headerFooter>
  <colBreaks count="1" manualBreakCount="1">
    <brk id="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M101"/>
  <sheetViews>
    <sheetView showZeros="0" topLeftCell="B1" zoomScale="90" zoomScaleNormal="90" zoomScalePageLayoutView="70" workbookViewId="0">
      <selection activeCell="N13" sqref="N13"/>
    </sheetView>
  </sheetViews>
  <sheetFormatPr baseColWidth="10" defaultColWidth="14.33203125" defaultRowHeight="15.05" x14ac:dyDescent="0.2"/>
  <cols>
    <col min="1" max="1" width="5.6640625" style="8" customWidth="1"/>
    <col min="2" max="2" width="30.109375" style="8" customWidth="1"/>
    <col min="3" max="3" width="7.6640625" style="8" customWidth="1"/>
    <col min="4" max="4" width="9" style="8" customWidth="1"/>
    <col min="5" max="5" width="15" style="62" customWidth="1"/>
    <col min="6" max="6" width="10" style="62" customWidth="1"/>
    <col min="7" max="7" width="15.33203125" style="62" customWidth="1"/>
    <col min="8" max="8" width="11.44140625" style="62" customWidth="1"/>
    <col min="9" max="9" width="9.44140625" style="62" customWidth="1"/>
    <col min="10" max="10" width="29.88671875" style="8" customWidth="1"/>
    <col min="11" max="16384" width="14.33203125" style="8"/>
  </cols>
  <sheetData>
    <row r="1" spans="1:13" ht="14.4" customHeight="1" x14ac:dyDescent="0.3">
      <c r="A1" s="4" t="s">
        <v>265</v>
      </c>
      <c r="B1" s="5"/>
      <c r="C1" s="5"/>
      <c r="D1" s="5"/>
      <c r="E1" s="169"/>
      <c r="F1" s="169"/>
      <c r="G1" s="710" t="s">
        <v>98</v>
      </c>
      <c r="H1" s="711"/>
      <c r="I1" s="712"/>
      <c r="J1" s="703" t="s">
        <v>72</v>
      </c>
      <c r="K1" s="65"/>
      <c r="L1" s="65"/>
      <c r="M1" s="65"/>
    </row>
    <row r="2" spans="1:13" ht="15.05" customHeight="1" thickBot="1" x14ac:dyDescent="0.35">
      <c r="A2" s="477"/>
      <c r="B2" s="479"/>
      <c r="C2" s="479"/>
      <c r="D2" s="479"/>
      <c r="E2" s="488"/>
      <c r="F2" s="488"/>
      <c r="G2" s="713"/>
      <c r="H2" s="714"/>
      <c r="I2" s="715"/>
      <c r="J2" s="704"/>
      <c r="K2" s="65"/>
      <c r="L2" s="65"/>
      <c r="M2" s="65"/>
    </row>
    <row r="3" spans="1:13" ht="18" customHeight="1" thickBot="1" x14ac:dyDescent="0.25">
      <c r="A3" s="11"/>
      <c r="B3" s="172" t="s">
        <v>99</v>
      </c>
      <c r="C3" s="12"/>
      <c r="D3" s="5"/>
      <c r="E3" s="169"/>
      <c r="F3" s="169"/>
      <c r="G3" s="716" t="s">
        <v>110</v>
      </c>
      <c r="H3" s="717"/>
      <c r="I3" s="173">
        <v>2022</v>
      </c>
      <c r="J3" s="171"/>
      <c r="K3" s="65"/>
      <c r="L3" s="65"/>
      <c r="M3" s="65"/>
    </row>
    <row r="4" spans="1:13" ht="78.599999999999994" customHeight="1" thickBot="1" x14ac:dyDescent="0.25">
      <c r="A4" s="174"/>
      <c r="B4" s="175" t="s">
        <v>54</v>
      </c>
      <c r="C4" s="175" t="s">
        <v>100</v>
      </c>
      <c r="D4" s="176" t="s">
        <v>55</v>
      </c>
      <c r="E4" s="177" t="s">
        <v>101</v>
      </c>
      <c r="F4" s="178" t="s">
        <v>102</v>
      </c>
      <c r="G4" s="178" t="s">
        <v>103</v>
      </c>
      <c r="H4" s="179" t="s">
        <v>127</v>
      </c>
      <c r="I4" s="180" t="s">
        <v>104</v>
      </c>
      <c r="J4" s="182"/>
      <c r="K4" s="65"/>
      <c r="L4" s="65"/>
      <c r="M4" s="65"/>
    </row>
    <row r="5" spans="1:13" x14ac:dyDescent="0.2">
      <c r="A5" s="174"/>
      <c r="B5" s="183"/>
      <c r="C5" s="184"/>
      <c r="D5" s="184"/>
      <c r="E5" s="185"/>
      <c r="F5" s="186"/>
      <c r="G5" s="187">
        <f>E5*F5</f>
        <v>0</v>
      </c>
      <c r="H5" s="188">
        <f>G5/'Anl 1a'!$D$26</f>
        <v>0</v>
      </c>
      <c r="I5" s="189" t="str">
        <f>IF(ISERROR(1/F5),"",(1/F5))</f>
        <v/>
      </c>
      <c r="J5" s="190"/>
      <c r="K5" s="65"/>
      <c r="L5" s="65"/>
      <c r="M5" s="65"/>
    </row>
    <row r="6" spans="1:13" x14ac:dyDescent="0.2">
      <c r="A6" s="174"/>
      <c r="B6" s="183"/>
      <c r="C6" s="184"/>
      <c r="D6" s="184"/>
      <c r="E6" s="185"/>
      <c r="F6" s="186"/>
      <c r="G6" s="187">
        <f t="shared" ref="G6:G11" si="0">E6*F6</f>
        <v>0</v>
      </c>
      <c r="H6" s="188">
        <f>G6/'Anl 1a'!$D$26</f>
        <v>0</v>
      </c>
      <c r="I6" s="189" t="str">
        <f t="shared" ref="I6:I11" si="1">IF(ISERROR(1/F6),"",(1/F6))</f>
        <v/>
      </c>
      <c r="J6" s="191"/>
      <c r="K6" s="65"/>
      <c r="L6" s="65"/>
      <c r="M6" s="65"/>
    </row>
    <row r="7" spans="1:13" x14ac:dyDescent="0.2">
      <c r="A7" s="174"/>
      <c r="B7" s="183"/>
      <c r="C7" s="184"/>
      <c r="D7" s="184"/>
      <c r="E7" s="185"/>
      <c r="F7" s="186"/>
      <c r="G7" s="187">
        <f t="shared" si="0"/>
        <v>0</v>
      </c>
      <c r="H7" s="188">
        <f>G7/'Anl 1a'!$D$26</f>
        <v>0</v>
      </c>
      <c r="I7" s="189" t="str">
        <f t="shared" si="1"/>
        <v/>
      </c>
      <c r="J7" s="191"/>
      <c r="K7" s="65"/>
      <c r="L7" s="65"/>
      <c r="M7" s="65"/>
    </row>
    <row r="8" spans="1:13" x14ac:dyDescent="0.2">
      <c r="A8" s="174"/>
      <c r="B8" s="183"/>
      <c r="C8" s="184"/>
      <c r="D8" s="184"/>
      <c r="E8" s="185"/>
      <c r="F8" s="186"/>
      <c r="G8" s="187">
        <f t="shared" si="0"/>
        <v>0</v>
      </c>
      <c r="H8" s="188">
        <f>G8/'Anl 1a'!$D$26</f>
        <v>0</v>
      </c>
      <c r="I8" s="189" t="str">
        <f t="shared" si="1"/>
        <v/>
      </c>
      <c r="J8" s="191"/>
      <c r="K8" s="65"/>
      <c r="L8" s="65"/>
      <c r="M8" s="65"/>
    </row>
    <row r="9" spans="1:13" x14ac:dyDescent="0.2">
      <c r="A9" s="174"/>
      <c r="B9" s="183"/>
      <c r="C9" s="184"/>
      <c r="D9" s="184"/>
      <c r="E9" s="185"/>
      <c r="F9" s="186"/>
      <c r="G9" s="187">
        <f t="shared" si="0"/>
        <v>0</v>
      </c>
      <c r="H9" s="188">
        <f>G9/'Anl 1a'!$D$26</f>
        <v>0</v>
      </c>
      <c r="I9" s="189" t="str">
        <f t="shared" si="1"/>
        <v/>
      </c>
      <c r="J9" s="191"/>
      <c r="K9" s="65"/>
      <c r="L9" s="65"/>
      <c r="M9" s="65"/>
    </row>
    <row r="10" spans="1:13" x14ac:dyDescent="0.2">
      <c r="A10" s="174"/>
      <c r="B10" s="183"/>
      <c r="C10" s="184"/>
      <c r="D10" s="184"/>
      <c r="E10" s="185"/>
      <c r="F10" s="186"/>
      <c r="G10" s="187">
        <f t="shared" si="0"/>
        <v>0</v>
      </c>
      <c r="H10" s="188">
        <f>G10/'Anl 1a'!$D$26</f>
        <v>0</v>
      </c>
      <c r="I10" s="189" t="str">
        <f t="shared" si="1"/>
        <v/>
      </c>
      <c r="J10" s="191"/>
      <c r="K10" s="65"/>
      <c r="L10" s="192"/>
      <c r="M10" s="65"/>
    </row>
    <row r="11" spans="1:13" x14ac:dyDescent="0.2">
      <c r="A11" s="174"/>
      <c r="B11" s="183"/>
      <c r="C11" s="184"/>
      <c r="D11" s="184"/>
      <c r="E11" s="185"/>
      <c r="F11" s="186"/>
      <c r="G11" s="187">
        <f t="shared" si="0"/>
        <v>0</v>
      </c>
      <c r="H11" s="188">
        <f>G11/'Anl 1a'!$D$26</f>
        <v>0</v>
      </c>
      <c r="I11" s="189" t="str">
        <f t="shared" si="1"/>
        <v/>
      </c>
      <c r="J11" s="191"/>
      <c r="K11" s="65"/>
      <c r="L11" s="65"/>
      <c r="M11" s="65"/>
    </row>
    <row r="12" spans="1:13" ht="16.75" customHeight="1" x14ac:dyDescent="0.2">
      <c r="A12" s="174"/>
      <c r="B12" s="193"/>
      <c r="C12" s="24"/>
      <c r="D12" s="9"/>
      <c r="E12" s="194"/>
      <c r="F12" s="85"/>
      <c r="G12" s="85"/>
      <c r="H12" s="195"/>
      <c r="I12" s="196"/>
      <c r="J12" s="191"/>
      <c r="K12" s="65"/>
      <c r="L12" s="65"/>
      <c r="M12" s="65"/>
    </row>
    <row r="13" spans="1:13" ht="14.1" customHeight="1" thickBot="1" x14ac:dyDescent="0.25">
      <c r="A13" s="197"/>
      <c r="B13" s="198" t="s">
        <v>105</v>
      </c>
      <c r="C13" s="199"/>
      <c r="D13" s="199"/>
      <c r="E13" s="200">
        <f>SUM(E5:E11)</f>
        <v>0</v>
      </c>
      <c r="F13" s="200"/>
      <c r="G13" s="201">
        <f>SUM(G5:G11)</f>
        <v>0</v>
      </c>
      <c r="H13" s="201">
        <f>G13/'Anl 1a'!$D$26</f>
        <v>0</v>
      </c>
      <c r="I13" s="202"/>
      <c r="J13" s="191"/>
      <c r="K13" s="65"/>
      <c r="L13" s="65"/>
      <c r="M13" s="65"/>
    </row>
    <row r="14" spans="1:13" ht="27.25" customHeight="1" thickBot="1" x14ac:dyDescent="0.25">
      <c r="A14" s="203"/>
      <c r="B14" s="204"/>
      <c r="C14" s="204"/>
      <c r="D14" s="205"/>
      <c r="E14" s="85"/>
      <c r="F14" s="206"/>
      <c r="G14" s="720" t="s">
        <v>98</v>
      </c>
      <c r="H14" s="721"/>
      <c r="I14" s="722"/>
      <c r="J14" s="191"/>
      <c r="K14" s="65"/>
      <c r="L14" s="65"/>
      <c r="M14" s="65"/>
    </row>
    <row r="15" spans="1:13" ht="18" customHeight="1" thickBot="1" x14ac:dyDescent="0.25">
      <c r="A15" s="207"/>
      <c r="B15" s="208" t="s">
        <v>106</v>
      </c>
      <c r="C15" s="12"/>
      <c r="D15" s="5"/>
      <c r="E15" s="169"/>
      <c r="F15" s="170"/>
      <c r="G15" s="716" t="s">
        <v>110</v>
      </c>
      <c r="H15" s="717"/>
      <c r="I15" s="173">
        <v>2022</v>
      </c>
      <c r="J15" s="209"/>
      <c r="K15" s="65"/>
      <c r="L15" s="65"/>
      <c r="M15" s="65"/>
    </row>
    <row r="16" spans="1:13" ht="73.099999999999994" customHeight="1" thickBot="1" x14ac:dyDescent="0.25">
      <c r="A16" s="13"/>
      <c r="B16" s="175" t="s">
        <v>66</v>
      </c>
      <c r="C16" s="175" t="s">
        <v>100</v>
      </c>
      <c r="D16" s="176" t="s">
        <v>55</v>
      </c>
      <c r="E16" s="177" t="s">
        <v>101</v>
      </c>
      <c r="F16" s="179" t="s">
        <v>107</v>
      </c>
      <c r="G16" s="181" t="s">
        <v>103</v>
      </c>
      <c r="H16" s="179" t="s">
        <v>127</v>
      </c>
      <c r="I16" s="180" t="s">
        <v>104</v>
      </c>
      <c r="J16" s="182"/>
      <c r="K16" s="65"/>
      <c r="L16" s="65"/>
      <c r="M16" s="65"/>
    </row>
    <row r="17" spans="1:13" x14ac:dyDescent="0.2">
      <c r="A17" s="13"/>
      <c r="B17" s="183"/>
      <c r="C17" s="184"/>
      <c r="D17" s="184"/>
      <c r="E17" s="185"/>
      <c r="F17" s="186"/>
      <c r="G17" s="187">
        <f>E17*F17</f>
        <v>0</v>
      </c>
      <c r="H17" s="188">
        <f>G17/'Anl 1a'!$D$26</f>
        <v>0</v>
      </c>
      <c r="I17" s="189" t="str">
        <f>IF(ISERROR(1/F17),"",(1/F17))</f>
        <v/>
      </c>
      <c r="J17" s="190"/>
      <c r="K17" s="65"/>
      <c r="L17" s="65"/>
      <c r="M17" s="65"/>
    </row>
    <row r="18" spans="1:13" x14ac:dyDescent="0.2">
      <c r="A18" s="13"/>
      <c r="B18" s="183"/>
      <c r="C18" s="184"/>
      <c r="D18" s="184"/>
      <c r="E18" s="185"/>
      <c r="F18" s="186"/>
      <c r="G18" s="187">
        <f t="shared" ref="G18:G29" si="2">E18*F18</f>
        <v>0</v>
      </c>
      <c r="H18" s="188">
        <f>G18/'Anl 1a'!$D$26</f>
        <v>0</v>
      </c>
      <c r="I18" s="189" t="str">
        <f t="shared" ref="I18:I29" si="3">IF(ISERROR(1/F18),"",(1/F18))</f>
        <v/>
      </c>
      <c r="J18" s="191"/>
      <c r="K18" s="65"/>
      <c r="L18" s="65"/>
      <c r="M18" s="65"/>
    </row>
    <row r="19" spans="1:13" x14ac:dyDescent="0.2">
      <c r="A19" s="13"/>
      <c r="B19" s="183"/>
      <c r="C19" s="184"/>
      <c r="D19" s="184"/>
      <c r="E19" s="185"/>
      <c r="F19" s="186"/>
      <c r="G19" s="187">
        <f t="shared" si="2"/>
        <v>0</v>
      </c>
      <c r="H19" s="188">
        <f>G19/'Anl 1a'!$D$26</f>
        <v>0</v>
      </c>
      <c r="I19" s="189" t="str">
        <f t="shared" si="3"/>
        <v/>
      </c>
      <c r="J19" s="191"/>
      <c r="K19" s="65"/>
      <c r="L19" s="65"/>
      <c r="M19" s="65"/>
    </row>
    <row r="20" spans="1:13" x14ac:dyDescent="0.2">
      <c r="A20" s="13"/>
      <c r="B20" s="183"/>
      <c r="C20" s="184"/>
      <c r="D20" s="184"/>
      <c r="E20" s="185"/>
      <c r="F20" s="186"/>
      <c r="G20" s="187">
        <f t="shared" si="2"/>
        <v>0</v>
      </c>
      <c r="H20" s="188">
        <f>G20/'Anl 1a'!$D$26</f>
        <v>0</v>
      </c>
      <c r="I20" s="189" t="str">
        <f t="shared" si="3"/>
        <v/>
      </c>
      <c r="J20" s="191"/>
      <c r="K20" s="65"/>
      <c r="L20" s="65"/>
      <c r="M20" s="65"/>
    </row>
    <row r="21" spans="1:13" x14ac:dyDescent="0.2">
      <c r="A21" s="13"/>
      <c r="B21" s="183"/>
      <c r="C21" s="184"/>
      <c r="D21" s="184"/>
      <c r="E21" s="185"/>
      <c r="F21" s="186"/>
      <c r="G21" s="187">
        <f t="shared" si="2"/>
        <v>0</v>
      </c>
      <c r="H21" s="188">
        <f>G21/'Anl 1a'!$D$26</f>
        <v>0</v>
      </c>
      <c r="I21" s="189" t="str">
        <f t="shared" si="3"/>
        <v/>
      </c>
      <c r="J21" s="191"/>
      <c r="K21" s="65"/>
      <c r="L21" s="65"/>
      <c r="M21" s="65"/>
    </row>
    <row r="22" spans="1:13" x14ac:dyDescent="0.2">
      <c r="A22" s="13"/>
      <c r="B22" s="183"/>
      <c r="C22" s="184"/>
      <c r="D22" s="184"/>
      <c r="E22" s="185"/>
      <c r="F22" s="186"/>
      <c r="G22" s="187">
        <f t="shared" si="2"/>
        <v>0</v>
      </c>
      <c r="H22" s="188">
        <f>G22/'Anl 1a'!$D$26</f>
        <v>0</v>
      </c>
      <c r="I22" s="189" t="str">
        <f t="shared" si="3"/>
        <v/>
      </c>
      <c r="J22" s="191"/>
      <c r="K22" s="65"/>
      <c r="L22" s="65"/>
      <c r="M22" s="65"/>
    </row>
    <row r="23" spans="1:13" x14ac:dyDescent="0.2">
      <c r="A23" s="13"/>
      <c r="B23" s="183"/>
      <c r="C23" s="184"/>
      <c r="D23" s="184"/>
      <c r="E23" s="185"/>
      <c r="F23" s="186"/>
      <c r="G23" s="187">
        <f t="shared" si="2"/>
        <v>0</v>
      </c>
      <c r="H23" s="188">
        <f>G23/'Anl 1a'!$D$26</f>
        <v>0</v>
      </c>
      <c r="I23" s="189" t="str">
        <f t="shared" si="3"/>
        <v/>
      </c>
      <c r="J23" s="191"/>
      <c r="K23" s="65"/>
      <c r="L23" s="65"/>
      <c r="M23" s="65"/>
    </row>
    <row r="24" spans="1:13" x14ac:dyDescent="0.2">
      <c r="A24" s="13"/>
      <c r="B24" s="183"/>
      <c r="C24" s="184"/>
      <c r="D24" s="184"/>
      <c r="E24" s="185"/>
      <c r="F24" s="186"/>
      <c r="G24" s="187">
        <f t="shared" si="2"/>
        <v>0</v>
      </c>
      <c r="H24" s="188">
        <f>G24/'Anl 1a'!$D$26</f>
        <v>0</v>
      </c>
      <c r="I24" s="189" t="str">
        <f t="shared" si="3"/>
        <v/>
      </c>
      <c r="J24" s="191"/>
      <c r="K24" s="65"/>
      <c r="L24" s="65"/>
      <c r="M24" s="65"/>
    </row>
    <row r="25" spans="1:13" x14ac:dyDescent="0.2">
      <c r="A25" s="13"/>
      <c r="B25" s="183"/>
      <c r="C25" s="184"/>
      <c r="D25" s="184"/>
      <c r="E25" s="185"/>
      <c r="F25" s="186"/>
      <c r="G25" s="187">
        <f t="shared" si="2"/>
        <v>0</v>
      </c>
      <c r="H25" s="188">
        <f>G25/'Anl 1a'!$D$26</f>
        <v>0</v>
      </c>
      <c r="I25" s="189" t="str">
        <f t="shared" si="3"/>
        <v/>
      </c>
      <c r="J25" s="191"/>
      <c r="K25" s="65"/>
      <c r="L25" s="65"/>
      <c r="M25" s="65"/>
    </row>
    <row r="26" spans="1:13" x14ac:dyDescent="0.2">
      <c r="A26" s="13"/>
      <c r="B26" s="183"/>
      <c r="C26" s="184"/>
      <c r="D26" s="184"/>
      <c r="E26" s="185"/>
      <c r="F26" s="186"/>
      <c r="G26" s="187">
        <f t="shared" si="2"/>
        <v>0</v>
      </c>
      <c r="H26" s="188">
        <f>G26/'Anl 1a'!$D$26</f>
        <v>0</v>
      </c>
      <c r="I26" s="189" t="str">
        <f t="shared" si="3"/>
        <v/>
      </c>
      <c r="J26" s="191"/>
      <c r="K26" s="65"/>
      <c r="L26" s="65"/>
      <c r="M26" s="65"/>
    </row>
    <row r="27" spans="1:13" x14ac:dyDescent="0.2">
      <c r="A27" s="13"/>
      <c r="B27" s="183"/>
      <c r="C27" s="184"/>
      <c r="D27" s="184"/>
      <c r="E27" s="185"/>
      <c r="F27" s="186"/>
      <c r="G27" s="187">
        <f t="shared" si="2"/>
        <v>0</v>
      </c>
      <c r="H27" s="188">
        <f>G27/'Anl 1a'!$D$26</f>
        <v>0</v>
      </c>
      <c r="I27" s="189" t="str">
        <f t="shared" si="3"/>
        <v/>
      </c>
      <c r="J27" s="191"/>
      <c r="K27" s="65"/>
      <c r="L27" s="65"/>
      <c r="M27" s="65"/>
    </row>
    <row r="28" spans="1:13" x14ac:dyDescent="0.2">
      <c r="A28" s="13"/>
      <c r="B28" s="183"/>
      <c r="C28" s="184"/>
      <c r="D28" s="184"/>
      <c r="E28" s="185"/>
      <c r="F28" s="186"/>
      <c r="G28" s="187">
        <f t="shared" si="2"/>
        <v>0</v>
      </c>
      <c r="H28" s="188">
        <f>G28/'Anl 1a'!$D$26</f>
        <v>0</v>
      </c>
      <c r="I28" s="189" t="str">
        <f t="shared" si="3"/>
        <v/>
      </c>
      <c r="J28" s="191"/>
      <c r="K28" s="65"/>
      <c r="L28" s="65"/>
      <c r="M28" s="65"/>
    </row>
    <row r="29" spans="1:13" x14ac:dyDescent="0.2">
      <c r="A29" s="13"/>
      <c r="B29" s="183"/>
      <c r="C29" s="184"/>
      <c r="D29" s="184"/>
      <c r="E29" s="185"/>
      <c r="F29" s="186"/>
      <c r="G29" s="187">
        <f t="shared" si="2"/>
        <v>0</v>
      </c>
      <c r="H29" s="188">
        <f>G29/'Anl 1a'!$D$26</f>
        <v>0</v>
      </c>
      <c r="I29" s="189" t="str">
        <f t="shared" si="3"/>
        <v/>
      </c>
      <c r="J29" s="191"/>
      <c r="K29" s="65"/>
      <c r="L29" s="65"/>
      <c r="M29" s="65"/>
    </row>
    <row r="30" spans="1:13" ht="16.75" customHeight="1" x14ac:dyDescent="0.2">
      <c r="A30" s="13"/>
      <c r="B30" s="78"/>
      <c r="C30" s="78"/>
      <c r="D30" s="79"/>
      <c r="E30" s="210"/>
      <c r="F30" s="82"/>
      <c r="G30" s="211"/>
      <c r="H30" s="85"/>
      <c r="I30" s="196"/>
      <c r="J30" s="191"/>
      <c r="K30" s="65"/>
      <c r="L30" s="65"/>
      <c r="M30" s="65"/>
    </row>
    <row r="31" spans="1:13" ht="14.1" customHeight="1" thickBot="1" x14ac:dyDescent="0.25">
      <c r="A31" s="50"/>
      <c r="B31" s="212" t="s">
        <v>108</v>
      </c>
      <c r="C31" s="212"/>
      <c r="D31" s="199"/>
      <c r="E31" s="200"/>
      <c r="F31" s="200"/>
      <c r="G31" s="213">
        <f>SUM(G17:G29)</f>
        <v>0</v>
      </c>
      <c r="H31" s="213">
        <f>G31/'Anl 1a'!$D$26</f>
        <v>0</v>
      </c>
      <c r="I31" s="214"/>
      <c r="J31" s="191"/>
      <c r="K31" s="65"/>
      <c r="L31" s="65"/>
      <c r="M31" s="65"/>
    </row>
    <row r="32" spans="1:13" ht="27.25" customHeight="1" thickBot="1" x14ac:dyDescent="0.25">
      <c r="A32" s="57"/>
      <c r="B32" s="58"/>
      <c r="C32" s="58"/>
      <c r="D32" s="59"/>
      <c r="E32" s="85"/>
      <c r="F32" s="206"/>
      <c r="G32" s="723" t="s">
        <v>98</v>
      </c>
      <c r="H32" s="724"/>
      <c r="I32" s="725"/>
      <c r="J32" s="191"/>
      <c r="K32" s="65"/>
      <c r="L32" s="65"/>
      <c r="M32" s="65"/>
    </row>
    <row r="33" spans="1:13" ht="18" customHeight="1" thickBot="1" x14ac:dyDescent="0.25">
      <c r="A33" s="11"/>
      <c r="B33" s="12" t="s">
        <v>109</v>
      </c>
      <c r="C33" s="12"/>
      <c r="D33" s="5"/>
      <c r="E33" s="169"/>
      <c r="F33" s="169"/>
      <c r="G33" s="718" t="s">
        <v>110</v>
      </c>
      <c r="H33" s="719"/>
      <c r="I33" s="621">
        <v>2022</v>
      </c>
      <c r="J33" s="209"/>
      <c r="K33" s="65"/>
      <c r="L33" s="65"/>
      <c r="M33" s="65"/>
    </row>
    <row r="34" spans="1:13" ht="75.8" thickBot="1" x14ac:dyDescent="0.25">
      <c r="A34" s="174"/>
      <c r="B34" s="215" t="s">
        <v>70</v>
      </c>
      <c r="C34" s="216" t="s">
        <v>100</v>
      </c>
      <c r="D34" s="223" t="s">
        <v>55</v>
      </c>
      <c r="E34" s="217" t="s">
        <v>101</v>
      </c>
      <c r="F34" s="219" t="s">
        <v>111</v>
      </c>
      <c r="G34" s="218" t="s">
        <v>103</v>
      </c>
      <c r="H34" s="179" t="s">
        <v>127</v>
      </c>
      <c r="I34" s="224" t="s">
        <v>104</v>
      </c>
      <c r="J34" s="220"/>
      <c r="K34" s="65"/>
      <c r="L34" s="65"/>
      <c r="M34" s="65"/>
    </row>
    <row r="35" spans="1:13" x14ac:dyDescent="0.2">
      <c r="A35" s="226"/>
      <c r="B35" s="183"/>
      <c r="C35" s="184"/>
      <c r="D35" s="184"/>
      <c r="E35" s="185"/>
      <c r="F35" s="186"/>
      <c r="G35" s="221">
        <f t="shared" ref="G35:G60" si="4">E35*F35</f>
        <v>0</v>
      </c>
      <c r="H35" s="188">
        <f>G35/'Anl 1a'!$D$26</f>
        <v>0</v>
      </c>
      <c r="I35" s="222" t="str">
        <f>IF(ISERROR(1/F35),"",(1/F35))</f>
        <v/>
      </c>
      <c r="J35" s="190"/>
      <c r="K35" s="65"/>
      <c r="L35" s="65"/>
      <c r="M35" s="65"/>
    </row>
    <row r="36" spans="1:13" x14ac:dyDescent="0.2">
      <c r="A36" s="225"/>
      <c r="B36" s="183"/>
      <c r="C36" s="184"/>
      <c r="D36" s="184"/>
      <c r="E36" s="185"/>
      <c r="F36" s="76"/>
      <c r="G36" s="221">
        <f t="shared" si="4"/>
        <v>0</v>
      </c>
      <c r="H36" s="188">
        <f>G36/'Anl 1a'!$D$26</f>
        <v>0</v>
      </c>
      <c r="I36" s="222" t="str">
        <f t="shared" ref="I36:I60" si="5">IF(ISERROR(1/F36),"",(1/F36))</f>
        <v/>
      </c>
      <c r="J36" s="191"/>
      <c r="K36" s="65"/>
      <c r="L36" s="65"/>
      <c r="M36" s="65"/>
    </row>
    <row r="37" spans="1:13" x14ac:dyDescent="0.2">
      <c r="A37" s="225"/>
      <c r="B37" s="183"/>
      <c r="C37" s="184"/>
      <c r="D37" s="184"/>
      <c r="E37" s="185"/>
      <c r="F37" s="76"/>
      <c r="G37" s="221">
        <f t="shared" si="4"/>
        <v>0</v>
      </c>
      <c r="H37" s="188">
        <f>G37/'Anl 1a'!$D$26</f>
        <v>0</v>
      </c>
      <c r="I37" s="222" t="str">
        <f t="shared" si="5"/>
        <v/>
      </c>
      <c r="J37" s="191"/>
      <c r="K37" s="65"/>
      <c r="L37" s="65"/>
      <c r="M37" s="65"/>
    </row>
    <row r="38" spans="1:13" x14ac:dyDescent="0.2">
      <c r="A38" s="225"/>
      <c r="B38" s="183"/>
      <c r="C38" s="184"/>
      <c r="D38" s="184"/>
      <c r="E38" s="185"/>
      <c r="F38" s="76"/>
      <c r="G38" s="221">
        <f t="shared" si="4"/>
        <v>0</v>
      </c>
      <c r="H38" s="188">
        <f>G38/'Anl 1a'!$D$26</f>
        <v>0</v>
      </c>
      <c r="I38" s="222" t="str">
        <f t="shared" si="5"/>
        <v/>
      </c>
      <c r="J38" s="191"/>
      <c r="K38" s="65"/>
      <c r="L38" s="65"/>
      <c r="M38" s="65"/>
    </row>
    <row r="39" spans="1:13" x14ac:dyDescent="0.2">
      <c r="A39" s="225"/>
      <c r="B39" s="183"/>
      <c r="C39" s="184"/>
      <c r="D39" s="184"/>
      <c r="E39" s="185"/>
      <c r="F39" s="76"/>
      <c r="G39" s="221">
        <f t="shared" si="4"/>
        <v>0</v>
      </c>
      <c r="H39" s="188">
        <f>G39/'Anl 1a'!$D$26</f>
        <v>0</v>
      </c>
      <c r="I39" s="222" t="str">
        <f t="shared" si="5"/>
        <v/>
      </c>
      <c r="J39" s="191"/>
      <c r="K39" s="65"/>
      <c r="L39" s="65"/>
      <c r="M39" s="65"/>
    </row>
    <row r="40" spans="1:13" x14ac:dyDescent="0.2">
      <c r="A40" s="225"/>
      <c r="B40" s="183"/>
      <c r="C40" s="184"/>
      <c r="D40" s="184"/>
      <c r="E40" s="185"/>
      <c r="F40" s="76"/>
      <c r="G40" s="221">
        <f t="shared" si="4"/>
        <v>0</v>
      </c>
      <c r="H40" s="188">
        <f>G40/'Anl 1a'!$D$26</f>
        <v>0</v>
      </c>
      <c r="I40" s="222" t="str">
        <f t="shared" si="5"/>
        <v/>
      </c>
      <c r="J40" s="191"/>
      <c r="K40" s="65"/>
      <c r="L40" s="65"/>
      <c r="M40" s="65"/>
    </row>
    <row r="41" spans="1:13" x14ac:dyDescent="0.2">
      <c r="A41" s="225"/>
      <c r="B41" s="183"/>
      <c r="C41" s="184"/>
      <c r="D41" s="184"/>
      <c r="E41" s="185"/>
      <c r="F41" s="76"/>
      <c r="G41" s="221">
        <f t="shared" si="4"/>
        <v>0</v>
      </c>
      <c r="H41" s="188">
        <f>G41/'Anl 1a'!$D$26</f>
        <v>0</v>
      </c>
      <c r="I41" s="222" t="str">
        <f t="shared" si="5"/>
        <v/>
      </c>
      <c r="J41" s="191"/>
      <c r="K41" s="65"/>
      <c r="L41" s="65"/>
      <c r="M41" s="65"/>
    </row>
    <row r="42" spans="1:13" x14ac:dyDescent="0.2">
      <c r="A42" s="225"/>
      <c r="B42" s="183"/>
      <c r="C42" s="184"/>
      <c r="D42" s="184"/>
      <c r="E42" s="185"/>
      <c r="F42" s="76"/>
      <c r="G42" s="221">
        <f t="shared" si="4"/>
        <v>0</v>
      </c>
      <c r="H42" s="188">
        <f>G42/'Anl 1a'!$D$26</f>
        <v>0</v>
      </c>
      <c r="I42" s="222" t="str">
        <f t="shared" si="5"/>
        <v/>
      </c>
      <c r="J42" s="191"/>
      <c r="K42" s="65"/>
      <c r="L42" s="65"/>
      <c r="M42" s="65"/>
    </row>
    <row r="43" spans="1:13" x14ac:dyDescent="0.2">
      <c r="A43" s="225"/>
      <c r="B43" s="183"/>
      <c r="C43" s="184"/>
      <c r="D43" s="184"/>
      <c r="E43" s="185"/>
      <c r="F43" s="76"/>
      <c r="G43" s="221">
        <f t="shared" si="4"/>
        <v>0</v>
      </c>
      <c r="H43" s="188">
        <f>G43/'Anl 1a'!$D$26</f>
        <v>0</v>
      </c>
      <c r="I43" s="222" t="str">
        <f t="shared" si="5"/>
        <v/>
      </c>
      <c r="J43" s="191"/>
      <c r="K43" s="65"/>
      <c r="L43" s="65"/>
      <c r="M43" s="65"/>
    </row>
    <row r="44" spans="1:13" x14ac:dyDescent="0.2">
      <c r="A44" s="225"/>
      <c r="B44" s="183"/>
      <c r="C44" s="184"/>
      <c r="D44" s="184"/>
      <c r="E44" s="185"/>
      <c r="F44" s="76"/>
      <c r="G44" s="221">
        <f t="shared" si="4"/>
        <v>0</v>
      </c>
      <c r="H44" s="188">
        <f>G44/'Anl 1a'!$D$26</f>
        <v>0</v>
      </c>
      <c r="I44" s="222" t="str">
        <f t="shared" si="5"/>
        <v/>
      </c>
      <c r="J44" s="191"/>
      <c r="K44" s="65"/>
      <c r="L44" s="65"/>
      <c r="M44" s="65"/>
    </row>
    <row r="45" spans="1:13" x14ac:dyDescent="0.2">
      <c r="A45" s="225"/>
      <c r="B45" s="183"/>
      <c r="C45" s="184"/>
      <c r="D45" s="184"/>
      <c r="E45" s="185"/>
      <c r="F45" s="76"/>
      <c r="G45" s="221">
        <f t="shared" si="4"/>
        <v>0</v>
      </c>
      <c r="H45" s="188">
        <f>G45/'Anl 1a'!$D$26</f>
        <v>0</v>
      </c>
      <c r="I45" s="222" t="str">
        <f t="shared" si="5"/>
        <v/>
      </c>
      <c r="J45" s="191"/>
      <c r="K45" s="65"/>
      <c r="L45" s="65"/>
      <c r="M45" s="65"/>
    </row>
    <row r="46" spans="1:13" x14ac:dyDescent="0.2">
      <c r="A46" s="225"/>
      <c r="B46" s="183"/>
      <c r="C46" s="184"/>
      <c r="D46" s="184"/>
      <c r="E46" s="185"/>
      <c r="F46" s="76"/>
      <c r="G46" s="221">
        <f t="shared" si="4"/>
        <v>0</v>
      </c>
      <c r="H46" s="188">
        <f>G46/'Anl 1a'!$D$26</f>
        <v>0</v>
      </c>
      <c r="I46" s="222" t="str">
        <f t="shared" si="5"/>
        <v/>
      </c>
      <c r="J46" s="191"/>
      <c r="K46" s="65"/>
      <c r="L46" s="65"/>
      <c r="M46" s="65"/>
    </row>
    <row r="47" spans="1:13" x14ac:dyDescent="0.2">
      <c r="A47" s="225"/>
      <c r="B47" s="183"/>
      <c r="C47" s="184"/>
      <c r="D47" s="184"/>
      <c r="E47" s="185"/>
      <c r="F47" s="76"/>
      <c r="G47" s="221">
        <f t="shared" si="4"/>
        <v>0</v>
      </c>
      <c r="H47" s="188">
        <f>G47/'Anl 1a'!$D$26</f>
        <v>0</v>
      </c>
      <c r="I47" s="222" t="str">
        <f t="shared" si="5"/>
        <v/>
      </c>
      <c r="J47" s="191"/>
      <c r="K47" s="65"/>
      <c r="L47" s="65"/>
      <c r="M47" s="65"/>
    </row>
    <row r="48" spans="1:13" x14ac:dyDescent="0.2">
      <c r="A48" s="225"/>
      <c r="B48" s="183"/>
      <c r="C48" s="184"/>
      <c r="D48" s="184"/>
      <c r="E48" s="185"/>
      <c r="F48" s="76"/>
      <c r="G48" s="221">
        <f t="shared" si="4"/>
        <v>0</v>
      </c>
      <c r="H48" s="188">
        <f>G48/'Anl 1a'!$D$26</f>
        <v>0</v>
      </c>
      <c r="I48" s="222" t="str">
        <f t="shared" si="5"/>
        <v/>
      </c>
      <c r="J48" s="191"/>
      <c r="K48" s="65"/>
      <c r="L48" s="65"/>
      <c r="M48" s="65"/>
    </row>
    <row r="49" spans="1:13" x14ac:dyDescent="0.2">
      <c r="A49" s="225"/>
      <c r="B49" s="183"/>
      <c r="C49" s="184"/>
      <c r="D49" s="184"/>
      <c r="E49" s="185"/>
      <c r="F49" s="76"/>
      <c r="G49" s="221">
        <f t="shared" si="4"/>
        <v>0</v>
      </c>
      <c r="H49" s="188">
        <f>G49/'Anl 1a'!$D$26</f>
        <v>0</v>
      </c>
      <c r="I49" s="222" t="str">
        <f t="shared" si="5"/>
        <v/>
      </c>
      <c r="J49" s="191"/>
      <c r="K49" s="65"/>
      <c r="L49" s="65"/>
      <c r="M49" s="65"/>
    </row>
    <row r="50" spans="1:13" x14ac:dyDescent="0.2">
      <c r="A50" s="225"/>
      <c r="B50" s="183"/>
      <c r="C50" s="184"/>
      <c r="D50" s="184"/>
      <c r="E50" s="185"/>
      <c r="F50" s="76"/>
      <c r="G50" s="221">
        <f t="shared" si="4"/>
        <v>0</v>
      </c>
      <c r="H50" s="188">
        <f>G50/'Anl 1a'!$D$26</f>
        <v>0</v>
      </c>
      <c r="I50" s="222" t="str">
        <f t="shared" si="5"/>
        <v/>
      </c>
      <c r="J50" s="191"/>
      <c r="K50" s="65"/>
      <c r="L50" s="65"/>
      <c r="M50" s="65"/>
    </row>
    <row r="51" spans="1:13" x14ac:dyDescent="0.2">
      <c r="A51" s="225"/>
      <c r="B51" s="183"/>
      <c r="C51" s="184"/>
      <c r="D51" s="184"/>
      <c r="E51" s="185"/>
      <c r="F51" s="76"/>
      <c r="G51" s="221">
        <f t="shared" si="4"/>
        <v>0</v>
      </c>
      <c r="H51" s="188">
        <f>G51/'Anl 1a'!$D$26</f>
        <v>0</v>
      </c>
      <c r="I51" s="222" t="str">
        <f t="shared" si="5"/>
        <v/>
      </c>
      <c r="J51" s="191"/>
      <c r="K51" s="65"/>
      <c r="L51" s="65"/>
      <c r="M51" s="65"/>
    </row>
    <row r="52" spans="1:13" x14ac:dyDescent="0.2">
      <c r="A52" s="225"/>
      <c r="B52" s="183"/>
      <c r="C52" s="184"/>
      <c r="D52" s="184"/>
      <c r="E52" s="185"/>
      <c r="F52" s="76"/>
      <c r="G52" s="221">
        <f t="shared" si="4"/>
        <v>0</v>
      </c>
      <c r="H52" s="188">
        <f>G52/'Anl 1a'!$D$26</f>
        <v>0</v>
      </c>
      <c r="I52" s="222" t="str">
        <f t="shared" si="5"/>
        <v/>
      </c>
      <c r="J52" s="191"/>
      <c r="K52" s="65"/>
      <c r="L52" s="65"/>
      <c r="M52" s="65"/>
    </row>
    <row r="53" spans="1:13" x14ac:dyDescent="0.2">
      <c r="A53" s="225"/>
      <c r="B53" s="183"/>
      <c r="C53" s="184"/>
      <c r="D53" s="184"/>
      <c r="E53" s="185"/>
      <c r="F53" s="76"/>
      <c r="G53" s="221">
        <f t="shared" si="4"/>
        <v>0</v>
      </c>
      <c r="H53" s="188">
        <f>G53/'Anl 1a'!$D$26</f>
        <v>0</v>
      </c>
      <c r="I53" s="222" t="str">
        <f t="shared" si="5"/>
        <v/>
      </c>
      <c r="J53" s="191"/>
      <c r="K53" s="65"/>
      <c r="L53" s="65"/>
      <c r="M53" s="65"/>
    </row>
    <row r="54" spans="1:13" x14ac:dyDescent="0.2">
      <c r="A54" s="225"/>
      <c r="B54" s="183"/>
      <c r="C54" s="184"/>
      <c r="D54" s="184"/>
      <c r="E54" s="185"/>
      <c r="F54" s="76"/>
      <c r="G54" s="221">
        <f t="shared" si="4"/>
        <v>0</v>
      </c>
      <c r="H54" s="188">
        <f>G54/'Anl 1a'!$D$26</f>
        <v>0</v>
      </c>
      <c r="I54" s="222" t="str">
        <f t="shared" si="5"/>
        <v/>
      </c>
      <c r="J54" s="191"/>
      <c r="K54" s="65"/>
      <c r="L54" s="65"/>
      <c r="M54" s="65"/>
    </row>
    <row r="55" spans="1:13" x14ac:dyDescent="0.2">
      <c r="A55" s="225"/>
      <c r="B55" s="183"/>
      <c r="C55" s="184"/>
      <c r="D55" s="184"/>
      <c r="E55" s="185"/>
      <c r="F55" s="76"/>
      <c r="G55" s="221">
        <f t="shared" si="4"/>
        <v>0</v>
      </c>
      <c r="H55" s="188">
        <f>G55/'Anl 1a'!$D$26</f>
        <v>0</v>
      </c>
      <c r="I55" s="222" t="str">
        <f t="shared" si="5"/>
        <v/>
      </c>
      <c r="J55" s="191"/>
      <c r="K55" s="65"/>
      <c r="L55" s="65"/>
      <c r="M55" s="65"/>
    </row>
    <row r="56" spans="1:13" x14ac:dyDescent="0.2">
      <c r="A56" s="225"/>
      <c r="B56" s="183"/>
      <c r="C56" s="184"/>
      <c r="D56" s="184"/>
      <c r="E56" s="185"/>
      <c r="F56" s="76"/>
      <c r="G56" s="221">
        <f t="shared" si="4"/>
        <v>0</v>
      </c>
      <c r="H56" s="188">
        <f>G56/'Anl 1a'!$D$26</f>
        <v>0</v>
      </c>
      <c r="I56" s="222" t="str">
        <f t="shared" si="5"/>
        <v/>
      </c>
      <c r="J56" s="191"/>
      <c r="K56" s="65"/>
      <c r="L56" s="65"/>
      <c r="M56" s="65"/>
    </row>
    <row r="57" spans="1:13" x14ac:dyDescent="0.2">
      <c r="A57" s="225"/>
      <c r="B57" s="183"/>
      <c r="C57" s="184"/>
      <c r="D57" s="184"/>
      <c r="E57" s="185"/>
      <c r="F57" s="76"/>
      <c r="G57" s="221">
        <f t="shared" si="4"/>
        <v>0</v>
      </c>
      <c r="H57" s="188">
        <f>G57/'Anl 1a'!$D$26</f>
        <v>0</v>
      </c>
      <c r="I57" s="222" t="str">
        <f t="shared" si="5"/>
        <v/>
      </c>
      <c r="J57" s="191"/>
      <c r="K57" s="65"/>
      <c r="L57" s="65"/>
      <c r="M57" s="65"/>
    </row>
    <row r="58" spans="1:13" x14ac:dyDescent="0.2">
      <c r="A58" s="225"/>
      <c r="B58" s="183"/>
      <c r="C58" s="184"/>
      <c r="D58" s="184"/>
      <c r="E58" s="185"/>
      <c r="F58" s="76"/>
      <c r="G58" s="221">
        <f t="shared" si="4"/>
        <v>0</v>
      </c>
      <c r="H58" s="188">
        <f>G58/'Anl 1a'!$D$26</f>
        <v>0</v>
      </c>
      <c r="I58" s="222" t="str">
        <f t="shared" si="5"/>
        <v/>
      </c>
      <c r="J58" s="191"/>
      <c r="K58" s="65"/>
      <c r="L58" s="65"/>
      <c r="M58" s="65"/>
    </row>
    <row r="59" spans="1:13" x14ac:dyDescent="0.2">
      <c r="A59" s="225"/>
      <c r="B59" s="183"/>
      <c r="C59" s="184"/>
      <c r="D59" s="184"/>
      <c r="E59" s="185"/>
      <c r="F59" s="76"/>
      <c r="G59" s="221">
        <f t="shared" si="4"/>
        <v>0</v>
      </c>
      <c r="H59" s="188">
        <f>G59/'Anl 1a'!$D$26</f>
        <v>0</v>
      </c>
      <c r="I59" s="222" t="str">
        <f t="shared" si="5"/>
        <v/>
      </c>
      <c r="J59" s="191"/>
      <c r="K59" s="65"/>
      <c r="L59" s="65"/>
      <c r="M59" s="65"/>
    </row>
    <row r="60" spans="1:13" x14ac:dyDescent="0.2">
      <c r="A60" s="225"/>
      <c r="B60" s="183"/>
      <c r="C60" s="184"/>
      <c r="D60" s="184"/>
      <c r="E60" s="185"/>
      <c r="F60" s="76"/>
      <c r="G60" s="221">
        <f t="shared" si="4"/>
        <v>0</v>
      </c>
      <c r="H60" s="188">
        <f>G60/'Anl 1a'!$D$26</f>
        <v>0</v>
      </c>
      <c r="I60" s="222" t="str">
        <f t="shared" si="5"/>
        <v/>
      </c>
      <c r="J60" s="191"/>
      <c r="K60" s="65"/>
      <c r="L60" s="65"/>
      <c r="M60" s="65"/>
    </row>
    <row r="61" spans="1:13" ht="16.75" customHeight="1" x14ac:dyDescent="0.2">
      <c r="A61" s="225"/>
      <c r="B61" s="9"/>
      <c r="C61" s="9"/>
      <c r="D61" s="9"/>
      <c r="E61" s="194"/>
      <c r="F61" s="85"/>
      <c r="G61" s="85"/>
      <c r="H61" s="84"/>
      <c r="I61" s="9"/>
      <c r="J61" s="65"/>
      <c r="K61" s="65"/>
      <c r="L61" s="65"/>
      <c r="M61" s="65"/>
    </row>
    <row r="62" spans="1:13" ht="38.85" customHeight="1" thickBot="1" x14ac:dyDescent="0.25">
      <c r="A62" s="50"/>
      <c r="B62" s="199" t="s">
        <v>112</v>
      </c>
      <c r="C62" s="199"/>
      <c r="D62" s="199"/>
      <c r="E62" s="708">
        <f>SUM(E34:E60)</f>
        <v>0</v>
      </c>
      <c r="F62" s="709"/>
      <c r="G62" s="227">
        <f>SUM(G34:G60)</f>
        <v>0</v>
      </c>
      <c r="H62" s="228">
        <f>G62/'Anl 1a'!$D$26</f>
        <v>0</v>
      </c>
      <c r="I62" s="9"/>
      <c r="J62" s="79"/>
      <c r="K62" s="65"/>
      <c r="L62" s="65"/>
      <c r="M62" s="65"/>
    </row>
    <row r="63" spans="1:13" ht="14.1" customHeight="1" x14ac:dyDescent="0.2">
      <c r="A63" s="57"/>
      <c r="B63" s="122"/>
      <c r="C63" s="122"/>
      <c r="D63" s="123"/>
      <c r="E63" s="82"/>
      <c r="F63" s="125"/>
      <c r="G63" s="125"/>
      <c r="H63" s="622"/>
      <c r="I63" s="65"/>
      <c r="J63" s="79"/>
      <c r="K63" s="65"/>
      <c r="L63" s="65"/>
      <c r="M63" s="65"/>
    </row>
    <row r="64" spans="1:13" x14ac:dyDescent="0.2">
      <c r="A64" s="65"/>
      <c r="B64" s="65"/>
      <c r="C64" s="65"/>
      <c r="D64" s="65"/>
      <c r="E64" s="86"/>
      <c r="F64" s="86"/>
      <c r="G64" s="86"/>
      <c r="H64" s="86"/>
      <c r="I64" s="86"/>
      <c r="J64" s="65"/>
      <c r="K64" s="65"/>
      <c r="L64" s="65"/>
      <c r="M64" s="65"/>
    </row>
    <row r="65" spans="1:13" x14ac:dyDescent="0.2">
      <c r="A65" s="65"/>
      <c r="B65" s="65"/>
      <c r="C65" s="65"/>
      <c r="D65" s="65"/>
      <c r="E65" s="86"/>
      <c r="F65" s="86"/>
      <c r="G65" s="86"/>
      <c r="H65" s="86"/>
      <c r="I65" s="86"/>
      <c r="J65" s="65"/>
      <c r="K65" s="65"/>
      <c r="L65" s="65"/>
      <c r="M65" s="65"/>
    </row>
    <row r="66" spans="1:13" x14ac:dyDescent="0.2">
      <c r="A66" s="65"/>
      <c r="B66" s="65"/>
      <c r="C66" s="65"/>
      <c r="D66" s="65"/>
      <c r="E66" s="86"/>
      <c r="F66" s="86"/>
      <c r="G66" s="86"/>
      <c r="H66" s="86"/>
      <c r="I66" s="86"/>
      <c r="J66" s="65"/>
      <c r="K66" s="65"/>
      <c r="L66" s="65"/>
      <c r="M66" s="65"/>
    </row>
    <row r="67" spans="1:13" x14ac:dyDescent="0.2">
      <c r="A67" s="65"/>
      <c r="B67" s="65"/>
      <c r="C67" s="65"/>
      <c r="D67" s="65"/>
      <c r="E67" s="86"/>
      <c r="F67" s="86"/>
      <c r="G67" s="86"/>
      <c r="H67" s="86"/>
      <c r="I67" s="86"/>
      <c r="J67" s="65"/>
      <c r="K67" s="65"/>
      <c r="L67" s="65"/>
      <c r="M67" s="65"/>
    </row>
    <row r="68" spans="1:13" x14ac:dyDescent="0.2">
      <c r="A68" s="65"/>
      <c r="B68" s="65"/>
      <c r="C68" s="65"/>
      <c r="D68" s="65"/>
      <c r="E68" s="86"/>
      <c r="F68" s="86"/>
      <c r="G68" s="86"/>
      <c r="H68" s="86"/>
      <c r="I68" s="86"/>
      <c r="J68" s="65"/>
      <c r="K68" s="65"/>
      <c r="L68" s="65"/>
      <c r="M68" s="65"/>
    </row>
    <row r="69" spans="1:13" x14ac:dyDescent="0.2">
      <c r="A69" s="65"/>
      <c r="B69" s="65"/>
      <c r="C69" s="65"/>
      <c r="D69" s="65"/>
      <c r="E69" s="86"/>
      <c r="F69" s="86"/>
      <c r="G69" s="86"/>
      <c r="H69" s="86"/>
      <c r="I69" s="86"/>
      <c r="J69" s="65"/>
      <c r="K69" s="65"/>
      <c r="L69" s="65"/>
      <c r="M69" s="65"/>
    </row>
    <row r="70" spans="1:13" x14ac:dyDescent="0.2">
      <c r="A70" s="65"/>
      <c r="B70" s="65"/>
      <c r="C70" s="65"/>
      <c r="D70" s="65"/>
      <c r="E70" s="86"/>
      <c r="F70" s="86"/>
      <c r="G70" s="86"/>
      <c r="H70" s="86"/>
      <c r="I70" s="86"/>
      <c r="J70" s="65"/>
      <c r="K70" s="65"/>
      <c r="L70" s="65"/>
      <c r="M70" s="65"/>
    </row>
    <row r="71" spans="1:13" x14ac:dyDescent="0.2">
      <c r="A71" s="65"/>
      <c r="B71" s="65"/>
      <c r="C71" s="65"/>
      <c r="D71" s="65"/>
      <c r="E71" s="86"/>
      <c r="F71" s="86"/>
      <c r="G71" s="86"/>
      <c r="H71" s="86"/>
      <c r="I71" s="86"/>
      <c r="J71" s="65"/>
      <c r="K71" s="65"/>
      <c r="L71" s="65"/>
      <c r="M71" s="65"/>
    </row>
    <row r="72" spans="1:13" x14ac:dyDescent="0.2">
      <c r="A72" s="65"/>
      <c r="B72" s="65"/>
      <c r="C72" s="65"/>
      <c r="D72" s="65"/>
      <c r="E72" s="86"/>
      <c r="F72" s="86"/>
      <c r="G72" s="86"/>
      <c r="H72" s="86"/>
      <c r="I72" s="86"/>
      <c r="J72" s="65"/>
      <c r="K72" s="65"/>
      <c r="L72" s="65"/>
      <c r="M72" s="65"/>
    </row>
    <row r="73" spans="1:13" x14ac:dyDescent="0.2">
      <c r="A73" s="65"/>
      <c r="B73" s="65"/>
      <c r="C73" s="65"/>
      <c r="D73" s="65"/>
      <c r="E73" s="86"/>
      <c r="F73" s="86"/>
      <c r="G73" s="86"/>
      <c r="H73" s="86"/>
      <c r="I73" s="86"/>
      <c r="J73" s="65"/>
      <c r="K73" s="65"/>
      <c r="L73" s="65"/>
      <c r="M73" s="65"/>
    </row>
    <row r="74" spans="1:13" x14ac:dyDescent="0.2">
      <c r="A74" s="65"/>
      <c r="B74" s="65"/>
      <c r="C74" s="65"/>
      <c r="D74" s="65"/>
      <c r="E74" s="86"/>
      <c r="F74" s="86"/>
      <c r="G74" s="86"/>
      <c r="H74" s="86"/>
      <c r="I74" s="86"/>
      <c r="J74" s="65"/>
      <c r="K74" s="65"/>
      <c r="L74" s="65"/>
    </row>
    <row r="75" spans="1:13" x14ac:dyDescent="0.2">
      <c r="A75" s="65"/>
      <c r="B75" s="65"/>
      <c r="C75" s="65"/>
      <c r="D75" s="65"/>
      <c r="E75" s="86"/>
      <c r="F75" s="86"/>
      <c r="G75" s="86"/>
      <c r="H75" s="86"/>
      <c r="I75" s="86"/>
      <c r="J75" s="65"/>
      <c r="K75" s="65"/>
      <c r="L75" s="65"/>
    </row>
    <row r="76" spans="1:13" x14ac:dyDescent="0.2">
      <c r="A76" s="65"/>
      <c r="B76" s="65"/>
      <c r="C76" s="65"/>
      <c r="D76" s="65"/>
      <c r="E76" s="86"/>
      <c r="F76" s="86"/>
      <c r="G76" s="86"/>
      <c r="H76" s="86"/>
      <c r="I76" s="86"/>
      <c r="J76" s="65"/>
      <c r="K76" s="65"/>
      <c r="L76" s="65"/>
    </row>
    <row r="77" spans="1:13" x14ac:dyDescent="0.2">
      <c r="A77" s="65"/>
      <c r="B77" s="65"/>
      <c r="C77" s="65"/>
      <c r="D77" s="65"/>
      <c r="E77" s="86"/>
      <c r="F77" s="86"/>
      <c r="G77" s="86"/>
      <c r="H77" s="86"/>
      <c r="I77" s="86"/>
      <c r="J77" s="65"/>
      <c r="K77" s="65"/>
      <c r="L77" s="65"/>
    </row>
    <row r="78" spans="1:13" x14ac:dyDescent="0.2">
      <c r="A78" s="65"/>
      <c r="B78" s="65"/>
      <c r="C78" s="65"/>
      <c r="D78" s="65"/>
      <c r="E78" s="86"/>
      <c r="F78" s="86"/>
      <c r="G78" s="86"/>
      <c r="H78" s="86"/>
      <c r="I78" s="86"/>
      <c r="J78" s="65"/>
      <c r="K78" s="65"/>
      <c r="L78" s="65"/>
    </row>
    <row r="79" spans="1:13" x14ac:dyDescent="0.2">
      <c r="A79" s="65"/>
      <c r="B79" s="65"/>
      <c r="C79" s="65"/>
      <c r="D79" s="65"/>
      <c r="E79" s="86"/>
      <c r="F79" s="86"/>
      <c r="G79" s="86"/>
      <c r="H79" s="86"/>
      <c r="I79" s="86"/>
      <c r="J79" s="65"/>
      <c r="K79" s="65"/>
      <c r="L79" s="65"/>
    </row>
    <row r="80" spans="1:13" x14ac:dyDescent="0.2">
      <c r="A80" s="65"/>
      <c r="B80" s="65"/>
      <c r="C80" s="65"/>
      <c r="D80" s="65"/>
      <c r="E80" s="86"/>
      <c r="F80" s="86"/>
      <c r="G80" s="86"/>
      <c r="H80" s="86"/>
      <c r="I80" s="86"/>
      <c r="J80" s="65"/>
      <c r="K80" s="65"/>
      <c r="L80" s="65"/>
    </row>
    <row r="81" spans="1:12" x14ac:dyDescent="0.2">
      <c r="A81" s="65"/>
      <c r="B81" s="65"/>
      <c r="C81" s="65"/>
      <c r="D81" s="65"/>
      <c r="E81" s="86"/>
      <c r="F81" s="86"/>
      <c r="G81" s="86"/>
      <c r="H81" s="86"/>
      <c r="I81" s="86"/>
      <c r="J81" s="65"/>
      <c r="K81" s="65"/>
      <c r="L81" s="65"/>
    </row>
    <row r="82" spans="1:12" x14ac:dyDescent="0.2">
      <c r="A82" s="65"/>
      <c r="B82" s="65"/>
      <c r="C82" s="65"/>
      <c r="D82" s="65"/>
      <c r="E82" s="86"/>
      <c r="F82" s="86"/>
      <c r="G82" s="86"/>
      <c r="H82" s="86"/>
      <c r="I82" s="86"/>
      <c r="J82" s="65"/>
      <c r="K82" s="65"/>
      <c r="L82" s="65"/>
    </row>
    <row r="83" spans="1:12" x14ac:dyDescent="0.2">
      <c r="A83" s="65"/>
      <c r="B83" s="65"/>
      <c r="C83" s="65"/>
      <c r="D83" s="65"/>
      <c r="E83" s="86"/>
      <c r="F83" s="86"/>
      <c r="G83" s="86"/>
      <c r="H83" s="86"/>
      <c r="I83" s="86"/>
      <c r="J83" s="65"/>
      <c r="K83" s="65"/>
      <c r="L83" s="65"/>
    </row>
    <row r="84" spans="1:12" x14ac:dyDescent="0.2">
      <c r="A84" s="65"/>
      <c r="B84" s="65"/>
      <c r="C84" s="65"/>
      <c r="D84" s="65"/>
      <c r="E84" s="86"/>
      <c r="F84" s="86"/>
      <c r="G84" s="86"/>
      <c r="H84" s="86"/>
      <c r="I84" s="86"/>
      <c r="J84" s="65"/>
      <c r="K84" s="65"/>
      <c r="L84" s="65"/>
    </row>
    <row r="85" spans="1:12" x14ac:dyDescent="0.2">
      <c r="A85" s="65"/>
      <c r="B85" s="65"/>
      <c r="C85" s="65"/>
      <c r="D85" s="65"/>
      <c r="E85" s="86"/>
      <c r="F85" s="86"/>
      <c r="G85" s="86"/>
      <c r="H85" s="86"/>
      <c r="I85" s="86"/>
      <c r="J85" s="65"/>
      <c r="K85" s="65"/>
      <c r="L85" s="65"/>
    </row>
    <row r="86" spans="1:12" x14ac:dyDescent="0.2">
      <c r="A86" s="65"/>
      <c r="B86" s="65"/>
      <c r="C86" s="65"/>
      <c r="D86" s="65"/>
      <c r="E86" s="86"/>
      <c r="F86" s="86"/>
      <c r="G86" s="86"/>
      <c r="H86" s="86"/>
      <c r="I86" s="86"/>
      <c r="J86" s="65"/>
      <c r="K86" s="65"/>
      <c r="L86" s="65"/>
    </row>
    <row r="87" spans="1:12" x14ac:dyDescent="0.2">
      <c r="A87" s="65"/>
      <c r="B87" s="65"/>
      <c r="C87" s="65"/>
      <c r="D87" s="65"/>
      <c r="E87" s="86"/>
      <c r="F87" s="86"/>
      <c r="G87" s="86"/>
      <c r="H87" s="86"/>
      <c r="I87" s="86"/>
      <c r="J87" s="65"/>
      <c r="K87" s="65"/>
      <c r="L87" s="65"/>
    </row>
    <row r="88" spans="1:12" x14ac:dyDescent="0.2">
      <c r="A88" s="65"/>
      <c r="B88" s="65"/>
      <c r="C88" s="65"/>
      <c r="D88" s="65"/>
      <c r="E88" s="86"/>
      <c r="F88" s="86"/>
      <c r="G88" s="86"/>
      <c r="H88" s="86"/>
      <c r="I88" s="86"/>
      <c r="J88" s="65"/>
      <c r="K88" s="65"/>
      <c r="L88" s="65"/>
    </row>
    <row r="89" spans="1:12" x14ac:dyDescent="0.2">
      <c r="A89" s="65"/>
      <c r="B89" s="65"/>
      <c r="C89" s="65"/>
      <c r="D89" s="65"/>
      <c r="E89" s="86"/>
      <c r="F89" s="86"/>
      <c r="G89" s="86"/>
      <c r="H89" s="86"/>
      <c r="I89" s="86"/>
      <c r="J89" s="65"/>
      <c r="K89" s="65"/>
      <c r="L89" s="65"/>
    </row>
    <row r="90" spans="1:12" x14ac:dyDescent="0.2">
      <c r="A90" s="65"/>
      <c r="B90" s="65"/>
      <c r="C90" s="65"/>
      <c r="D90" s="65"/>
      <c r="E90" s="86"/>
      <c r="F90" s="86"/>
      <c r="G90" s="86"/>
      <c r="H90" s="86"/>
      <c r="I90" s="86"/>
      <c r="J90" s="65"/>
      <c r="K90" s="65"/>
      <c r="L90" s="65"/>
    </row>
    <row r="91" spans="1:12" x14ac:dyDescent="0.2">
      <c r="A91" s="65"/>
      <c r="B91" s="65"/>
      <c r="C91" s="65"/>
      <c r="D91" s="65"/>
      <c r="E91" s="86"/>
      <c r="F91" s="86"/>
      <c r="G91" s="86"/>
      <c r="H91" s="86"/>
      <c r="I91" s="86"/>
      <c r="J91" s="65"/>
      <c r="K91" s="65"/>
      <c r="L91" s="65"/>
    </row>
    <row r="92" spans="1:12" x14ac:dyDescent="0.2">
      <c r="A92" s="65"/>
      <c r="B92" s="65"/>
      <c r="C92" s="65"/>
      <c r="D92" s="65"/>
      <c r="E92" s="86"/>
      <c r="F92" s="86"/>
      <c r="G92" s="86"/>
      <c r="H92" s="86"/>
      <c r="I92" s="86"/>
      <c r="J92" s="65"/>
      <c r="K92" s="65"/>
      <c r="L92" s="65"/>
    </row>
    <row r="93" spans="1:12" x14ac:dyDescent="0.2">
      <c r="A93" s="65"/>
      <c r="B93" s="65"/>
      <c r="C93" s="65"/>
      <c r="D93" s="65"/>
      <c r="E93" s="86"/>
      <c r="F93" s="86"/>
      <c r="G93" s="86"/>
      <c r="H93" s="86"/>
      <c r="I93" s="86"/>
      <c r="J93" s="65"/>
      <c r="K93" s="65"/>
      <c r="L93" s="65"/>
    </row>
    <row r="94" spans="1:12" x14ac:dyDescent="0.2">
      <c r="A94" s="65"/>
      <c r="B94" s="65"/>
      <c r="C94" s="65"/>
      <c r="D94" s="65"/>
      <c r="E94" s="86"/>
      <c r="F94" s="86"/>
      <c r="G94" s="86"/>
      <c r="H94" s="86"/>
      <c r="I94" s="86"/>
      <c r="J94" s="65"/>
      <c r="K94" s="65"/>
      <c r="L94" s="65"/>
    </row>
    <row r="95" spans="1:12" x14ac:dyDescent="0.2">
      <c r="A95" s="65"/>
      <c r="B95" s="65"/>
      <c r="C95" s="65"/>
      <c r="D95" s="65"/>
      <c r="E95" s="86"/>
      <c r="F95" s="86"/>
      <c r="G95" s="86"/>
      <c r="H95" s="86"/>
      <c r="I95" s="86"/>
      <c r="J95" s="65"/>
      <c r="K95" s="65"/>
      <c r="L95" s="65"/>
    </row>
    <row r="96" spans="1:12" x14ac:dyDescent="0.2">
      <c r="A96" s="65"/>
      <c r="B96" s="65"/>
      <c r="C96" s="65"/>
      <c r="D96" s="65"/>
      <c r="E96" s="86"/>
      <c r="F96" s="86"/>
      <c r="G96" s="86"/>
      <c r="H96" s="86"/>
      <c r="I96" s="86"/>
      <c r="J96" s="65"/>
      <c r="K96" s="65"/>
      <c r="L96" s="65"/>
    </row>
    <row r="97" spans="1:12" x14ac:dyDescent="0.2">
      <c r="A97" s="65"/>
      <c r="B97" s="65"/>
      <c r="C97" s="65"/>
      <c r="D97" s="65"/>
      <c r="E97" s="86"/>
      <c r="F97" s="86"/>
      <c r="G97" s="86"/>
      <c r="H97" s="86"/>
      <c r="I97" s="86"/>
      <c r="J97" s="65"/>
      <c r="K97" s="65"/>
      <c r="L97" s="65"/>
    </row>
    <row r="98" spans="1:12" x14ac:dyDescent="0.2">
      <c r="A98" s="65"/>
      <c r="B98" s="65"/>
      <c r="C98" s="65"/>
      <c r="D98" s="65"/>
      <c r="E98" s="86"/>
      <c r="F98" s="86"/>
      <c r="G98" s="86"/>
      <c r="H98" s="86"/>
      <c r="I98" s="86"/>
      <c r="J98" s="65"/>
      <c r="K98" s="65"/>
      <c r="L98" s="65"/>
    </row>
    <row r="99" spans="1:12" x14ac:dyDescent="0.2">
      <c r="A99" s="65"/>
      <c r="B99" s="65"/>
      <c r="C99" s="65"/>
      <c r="D99" s="65"/>
      <c r="E99" s="86"/>
      <c r="F99" s="86"/>
      <c r="G99" s="86"/>
      <c r="H99" s="86"/>
      <c r="I99" s="86"/>
      <c r="J99" s="65"/>
      <c r="K99" s="65"/>
      <c r="L99" s="65"/>
    </row>
    <row r="100" spans="1:12" x14ac:dyDescent="0.2">
      <c r="A100" s="65"/>
      <c r="B100" s="65"/>
      <c r="C100" s="65"/>
      <c r="D100" s="65"/>
      <c r="E100" s="86"/>
      <c r="F100" s="86"/>
      <c r="G100" s="86"/>
      <c r="H100" s="86"/>
      <c r="I100" s="86"/>
      <c r="J100" s="65"/>
      <c r="K100" s="65"/>
      <c r="L100" s="65"/>
    </row>
    <row r="101" spans="1:12" x14ac:dyDescent="0.2">
      <c r="A101" s="65"/>
      <c r="B101" s="65"/>
      <c r="C101" s="65"/>
      <c r="D101" s="65"/>
      <c r="E101" s="86"/>
      <c r="F101" s="86"/>
      <c r="G101" s="86"/>
      <c r="H101" s="86"/>
      <c r="I101" s="86"/>
      <c r="J101" s="65"/>
      <c r="K101" s="65"/>
      <c r="L101" s="65"/>
    </row>
  </sheetData>
  <sheetProtection algorithmName="SHA-512" hashValue="w0ihwnFlIC8gOHWayS1T7e9eGjlWl8VvL0sXoPA59F6hdFNlkwOyVeNRLjwKpewc5DNJUDTyIN8A6JuTNlvyeA==" saltValue="vuZOIx27eoRg4IP3lOHhNw==" spinCount="100000" sheet="1" formatCells="0" formatColumns="0" formatRows="0" insertRows="0" deleteRows="0"/>
  <mergeCells count="8">
    <mergeCell ref="E62:F62"/>
    <mergeCell ref="J1:J2"/>
    <mergeCell ref="G1:I2"/>
    <mergeCell ref="G3:H3"/>
    <mergeCell ref="G15:H15"/>
    <mergeCell ref="G33:H33"/>
    <mergeCell ref="G14:I14"/>
    <mergeCell ref="G32:I32"/>
  </mergeCells>
  <pageMargins left="0.7" right="0.7" top="0.78740157499999996" bottom="0.78740157499999996" header="0.3" footer="0.3"/>
  <pageSetup paperSize="9" scale="93" fitToHeight="0" orientation="landscape" r:id="rId1"/>
  <headerFooter>
    <oddHeader xml:space="preserve">&amp;LAnlage 1.3.4  zur  RL für Entgeltvereinbarungen SGB VIII FLS
</oddHeader>
  </headerFooter>
  <rowBreaks count="2" manualBreakCount="2">
    <brk id="13" max="16383" man="1"/>
    <brk id="31" max="16383" man="1"/>
  </rowBreaks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</vt:i4>
      </vt:variant>
    </vt:vector>
  </HeadingPairs>
  <TitlesOfParts>
    <vt:vector size="10" baseType="lpstr">
      <vt:lpstr>Kalk_Ang</vt:lpstr>
      <vt:lpstr>Anl 1a</vt:lpstr>
      <vt:lpstr>Anl 1b</vt:lpstr>
      <vt:lpstr>Anl 1.1</vt:lpstr>
      <vt:lpstr>Anl 1.2</vt:lpstr>
      <vt:lpstr>Anl 1.3.1</vt:lpstr>
      <vt:lpstr>Anl 1.3.2</vt:lpstr>
      <vt:lpstr>Anl 1.3.3</vt:lpstr>
      <vt:lpstr>Anl 1.3.4</vt:lpstr>
      <vt:lpstr>Kalk_Ang!Drucktitel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Landkreis</dc:creator>
  <cp:lastModifiedBy>Bettina Thomas</cp:lastModifiedBy>
  <cp:lastPrinted>2021-11-10T14:32:23Z</cp:lastPrinted>
  <dcterms:created xsi:type="dcterms:W3CDTF">2006-01-16T14:10:40Z</dcterms:created>
  <dcterms:modified xsi:type="dcterms:W3CDTF">2023-11-07T15:30:34Z</dcterms:modified>
</cp:coreProperties>
</file>